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45" windowWidth="15330" windowHeight="8910" tabRatio="904"/>
  </bookViews>
  <sheets>
    <sheet name="AGUA POTABLE 1" sheetId="30" r:id="rId1"/>
    <sheet name="LETRINAS 2" sheetId="50" r:id="rId2"/>
    <sheet name="URBANIZACION MPAL 3" sheetId="33" r:id="rId3"/>
    <sheet name="ELECTRIFICACION 4" sheetId="29" r:id="rId4"/>
    <sheet name="INF. BASICA DE SALUD 5" sheetId="46" r:id="rId5"/>
    <sheet name="INF. BASICA EDUCATIVA 6" sheetId="28" r:id="rId6"/>
    <sheet name="MEJORAMIENTO VIVIENDA 7" sheetId="43" r:id="rId7"/>
    <sheet name="CAMINOS RURALES 8" sheetId="34" r:id="rId8"/>
    <sheet name="INF PROD RURAL 9" sheetId="44" r:id="rId9"/>
    <sheet name="INDIRECTOS 10 " sheetId="54" r:id="rId10"/>
    <sheet name="DESARROLLO INST. 11" sheetId="49" r:id="rId11"/>
    <sheet name="RESUMEN 12" sheetId="42" r:id="rId12"/>
    <sheet name="LINEAMIENTOS " sheetId="53" r:id="rId13"/>
  </sheets>
  <externalReferences>
    <externalReference r:id="rId14"/>
  </externalReferences>
  <definedNames>
    <definedName name="_xlnm.Print_Area" localSheetId="0">'AGUA POTABLE 1'!$A$1:$AB$36</definedName>
    <definedName name="_xlnm.Print_Area" localSheetId="7">'CAMINOS RURALES 8'!$A$1:$AB$33</definedName>
    <definedName name="_xlnm.Print_Area" localSheetId="10">'DESARROLLO INST. 11'!$A$1:$X$37</definedName>
    <definedName name="_xlnm.Print_Area" localSheetId="3">'ELECTRIFICACION 4'!$A$1:$AA$39</definedName>
    <definedName name="_xlnm.Print_Area" localSheetId="9">'INDIRECTOS 10 '!$A$1:$Y$46</definedName>
    <definedName name="_xlnm.Print_Area" localSheetId="8">'INF PROD RURAL 9'!$A$1:$AA$30</definedName>
    <definedName name="_xlnm.Print_Area" localSheetId="4">'INF. BASICA DE SALUD 5'!$A$1:$AA$32</definedName>
    <definedName name="_xlnm.Print_Area" localSheetId="5">'INF. BASICA EDUCATIVA 6'!$A$1:$AC$43</definedName>
    <definedName name="_xlnm.Print_Area" localSheetId="1">'LETRINAS 2'!$A$1:$AB$24</definedName>
    <definedName name="_xlnm.Print_Area" localSheetId="12">'LINEAMIENTOS '!$A$1:$W$43</definedName>
    <definedName name="_xlnm.Print_Area" localSheetId="6">'MEJORAMIENTO VIVIENDA 7'!$A$1:$AB$35</definedName>
    <definedName name="_xlnm.Print_Area" localSheetId="11">'RESUMEN 12'!$A$1:$Y$44</definedName>
    <definedName name="_xlnm.Print_Area" localSheetId="2">'URBANIZACION MPAL 3'!$A$1:$AD$37</definedName>
    <definedName name="_xlnm.Print_Titles" localSheetId="0">'AGUA POTABLE 1'!$1:$13</definedName>
  </definedNames>
  <calcPr calcId="144525"/>
</workbook>
</file>

<file path=xl/calcChain.xml><?xml version="1.0" encoding="utf-8"?>
<calcChain xmlns="http://schemas.openxmlformats.org/spreadsheetml/2006/main">
  <c r="E7" i="54"/>
  <c r="Q25"/>
  <c r="P25"/>
  <c r="P34" i="42" s="1"/>
  <c r="O25" i="54"/>
  <c r="M34" i="53" s="1"/>
  <c r="N24" i="54"/>
  <c r="L24" s="1"/>
  <c r="N23"/>
  <c r="L23" s="1"/>
  <c r="N22"/>
  <c r="L22" s="1"/>
  <c r="N21"/>
  <c r="L21" s="1"/>
  <c r="N20"/>
  <c r="L20" s="1"/>
  <c r="N18"/>
  <c r="L18" s="1"/>
  <c r="N17"/>
  <c r="X10"/>
  <c r="N25" l="1"/>
  <c r="N34" i="42"/>
  <c r="L17" i="54"/>
  <c r="L25" s="1"/>
  <c r="P20" i="43" l="1"/>
  <c r="Q30" i="30" l="1"/>
  <c r="Q23" i="44"/>
  <c r="M32" i="53" s="1"/>
  <c r="P29" i="30"/>
  <c r="N29" s="1"/>
  <c r="P16" i="34" l="1"/>
  <c r="P28" i="30" l="1"/>
  <c r="N28" s="1"/>
  <c r="N20" i="43" l="1"/>
  <c r="O26" i="53" l="1"/>
  <c r="P37" i="28"/>
  <c r="N37" s="1"/>
  <c r="P18"/>
  <c r="N18" s="1"/>
  <c r="D7" i="50" l="1"/>
  <c r="Q24" i="33" l="1"/>
  <c r="O24" s="1"/>
  <c r="Q23"/>
  <c r="O23" s="1"/>
  <c r="P20" i="46" l="1"/>
  <c r="N20" s="1"/>
  <c r="P31" i="28" l="1"/>
  <c r="S39"/>
  <c r="Q39"/>
  <c r="P38"/>
  <c r="N38" s="1"/>
  <c r="R39"/>
  <c r="P36" l="1"/>
  <c r="N36" s="1"/>
  <c r="S30" i="29"/>
  <c r="R30"/>
  <c r="P29" l="1"/>
  <c r="N29" s="1"/>
  <c r="P28" l="1"/>
  <c r="P26"/>
  <c r="N26" s="1"/>
  <c r="P27"/>
  <c r="N27" s="1"/>
  <c r="P22"/>
  <c r="P19" i="43"/>
  <c r="O20" i="49"/>
  <c r="N28" i="29" l="1"/>
  <c r="P35" i="28"/>
  <c r="N35" s="1"/>
  <c r="P34"/>
  <c r="P33"/>
  <c r="N33" s="1"/>
  <c r="P32"/>
  <c r="N32" s="1"/>
  <c r="N31"/>
  <c r="P30"/>
  <c r="N30" s="1"/>
  <c r="P29"/>
  <c r="N29" s="1"/>
  <c r="P28"/>
  <c r="N28" s="1"/>
  <c r="P27"/>
  <c r="N27" s="1"/>
  <c r="P25"/>
  <c r="N25" s="1"/>
  <c r="P24"/>
  <c r="P23"/>
  <c r="N23" s="1"/>
  <c r="P26"/>
  <c r="N26" s="1"/>
  <c r="P22"/>
  <c r="N22" s="1"/>
  <c r="P21"/>
  <c r="N21" s="1"/>
  <c r="Q22" i="33"/>
  <c r="O22" s="1"/>
  <c r="O19" i="50"/>
  <c r="M19" s="1"/>
  <c r="O18"/>
  <c r="M18" s="1"/>
  <c r="P27" i="30"/>
  <c r="N27" s="1"/>
  <c r="P26"/>
  <c r="N26" s="1"/>
  <c r="P26" i="53"/>
  <c r="O17" i="50"/>
  <c r="M17" s="1"/>
  <c r="N24" i="28" l="1"/>
  <c r="P20"/>
  <c r="N20" s="1"/>
  <c r="U25" i="33" l="1"/>
  <c r="Q20" i="42" s="1"/>
  <c r="Q37" s="1"/>
  <c r="Q21" i="33"/>
  <c r="Q20"/>
  <c r="E7" i="53"/>
  <c r="E7" i="42"/>
  <c r="E7" i="49"/>
  <c r="E7" i="44"/>
  <c r="E7" i="34"/>
  <c r="E7" i="43"/>
  <c r="E7" i="28"/>
  <c r="E7" i="46"/>
  <c r="E7" i="29"/>
  <c r="E7" i="33"/>
  <c r="Q19" i="34"/>
  <c r="Q23" i="43"/>
  <c r="Q22" i="46"/>
  <c r="R25" i="33" l="1"/>
  <c r="O20" i="53"/>
  <c r="Q17" i="33" l="1"/>
  <c r="Q18"/>
  <c r="Q19"/>
  <c r="Q16"/>
  <c r="P19" i="46" l="1"/>
  <c r="N19" s="1"/>
  <c r="P18"/>
  <c r="N18" s="1"/>
  <c r="P25" i="30"/>
  <c r="N25" s="1"/>
  <c r="AA10" i="34"/>
  <c r="AB10" i="43"/>
  <c r="AA10" i="28"/>
  <c r="V10" i="53"/>
  <c r="X10" i="42"/>
  <c r="W10" i="49"/>
  <c r="Z10" i="44"/>
  <c r="AA10" i="46"/>
  <c r="AA10" i="29"/>
  <c r="AC10" i="33"/>
  <c r="AA10" i="50"/>
  <c r="M36" i="53"/>
  <c r="K36" s="1"/>
  <c r="N26"/>
  <c r="M26"/>
  <c r="C32"/>
  <c r="C30"/>
  <c r="C28"/>
  <c r="C26"/>
  <c r="C24"/>
  <c r="C22"/>
  <c r="C20"/>
  <c r="C16"/>
  <c r="P17" i="44"/>
  <c r="N17" s="1"/>
  <c r="P16"/>
  <c r="N16" s="1"/>
  <c r="P22"/>
  <c r="N22" s="1"/>
  <c r="P19" i="28"/>
  <c r="N19" s="1"/>
  <c r="P17"/>
  <c r="N17" s="1"/>
  <c r="P16"/>
  <c r="N16" l="1"/>
  <c r="P39"/>
  <c r="P37" i="53"/>
  <c r="K32"/>
  <c r="K26"/>
  <c r="N37"/>
  <c r="N39" i="28" l="1"/>
  <c r="P18" i="44"/>
  <c r="P19"/>
  <c r="P20"/>
  <c r="P21"/>
  <c r="M28" i="53" l="1"/>
  <c r="K28" s="1"/>
  <c r="K34"/>
  <c r="M16"/>
  <c r="K16" l="1"/>
  <c r="O30"/>
  <c r="N16" i="42"/>
  <c r="P20" i="50"/>
  <c r="P17" i="30"/>
  <c r="N17" s="1"/>
  <c r="P18"/>
  <c r="N18" s="1"/>
  <c r="P19"/>
  <c r="N19" s="1"/>
  <c r="P20"/>
  <c r="N20" s="1"/>
  <c r="P21"/>
  <c r="N21" s="1"/>
  <c r="P22"/>
  <c r="N22" s="1"/>
  <c r="P23"/>
  <c r="N23" s="1"/>
  <c r="P24"/>
  <c r="N24" s="1"/>
  <c r="P16"/>
  <c r="R30"/>
  <c r="O16" i="42" s="1"/>
  <c r="S30" i="30"/>
  <c r="P16" i="42" s="1"/>
  <c r="O16" i="50"/>
  <c r="N26" i="42"/>
  <c r="N19" i="44"/>
  <c r="M16" i="50" l="1"/>
  <c r="N18" i="42"/>
  <c r="M18" i="53"/>
  <c r="N20" i="42"/>
  <c r="K30" i="53"/>
  <c r="N16" i="30"/>
  <c r="P30"/>
  <c r="P17" i="43"/>
  <c r="P18"/>
  <c r="N18" s="1"/>
  <c r="N19"/>
  <c r="P21"/>
  <c r="N21" s="1"/>
  <c r="P22"/>
  <c r="N22" s="1"/>
  <c r="P16"/>
  <c r="N28" i="42"/>
  <c r="K18" i="53" l="1"/>
  <c r="K20"/>
  <c r="O37"/>
  <c r="R23" i="43"/>
  <c r="S23"/>
  <c r="S25" i="33" l="1"/>
  <c r="O21"/>
  <c r="O18"/>
  <c r="O17"/>
  <c r="O16"/>
  <c r="R20" i="50"/>
  <c r="Q20"/>
  <c r="O18" i="42" s="1"/>
  <c r="S20" i="50" l="1"/>
  <c r="N24" i="42" l="1"/>
  <c r="M24" i="53"/>
  <c r="K24" l="1"/>
  <c r="O26" i="42"/>
  <c r="O20" i="33"/>
  <c r="Q25"/>
  <c r="N17" i="43"/>
  <c r="N16"/>
  <c r="P18" i="34"/>
  <c r="P17"/>
  <c r="O19" i="33" l="1"/>
  <c r="O25" s="1"/>
  <c r="P23" i="43"/>
  <c r="N23"/>
  <c r="P18" i="42"/>
  <c r="R37" l="1"/>
  <c r="T23" i="43"/>
  <c r="T25" i="33"/>
  <c r="M18" i="42" l="1"/>
  <c r="C32"/>
  <c r="N21" i="44"/>
  <c r="N20"/>
  <c r="N18"/>
  <c r="N18" i="49"/>
  <c r="L18" s="1"/>
  <c r="N16"/>
  <c r="M34" i="42" l="1"/>
  <c r="K34" s="1"/>
  <c r="L16" i="49"/>
  <c r="L20" s="1"/>
  <c r="N20"/>
  <c r="S22" i="46" l="1"/>
  <c r="R22"/>
  <c r="P16"/>
  <c r="N16" s="1"/>
  <c r="P17"/>
  <c r="N17" s="1"/>
  <c r="P21"/>
  <c r="N21" s="1"/>
  <c r="P22" l="1"/>
  <c r="N22"/>
  <c r="M19" i="33" l="1"/>
  <c r="M17"/>
  <c r="M16"/>
  <c r="P24" i="42"/>
  <c r="O24"/>
  <c r="C16"/>
  <c r="C20"/>
  <c r="C22"/>
  <c r="C24"/>
  <c r="C26"/>
  <c r="C28"/>
  <c r="C30"/>
  <c r="P20" i="49"/>
  <c r="N17" i="34"/>
  <c r="N18"/>
  <c r="N30" i="42"/>
  <c r="R19" i="34"/>
  <c r="O30" i="42" s="1"/>
  <c r="S19" i="34"/>
  <c r="P30" i="42" s="1"/>
  <c r="P28"/>
  <c r="M28" s="1"/>
  <c r="P26"/>
  <c r="M26" s="1"/>
  <c r="O22"/>
  <c r="P22"/>
  <c r="O20"/>
  <c r="P20"/>
  <c r="M16"/>
  <c r="N36"/>
  <c r="M36" s="1"/>
  <c r="M30" l="1"/>
  <c r="K30" s="1"/>
  <c r="M24"/>
  <c r="K24" s="1"/>
  <c r="M20"/>
  <c r="K36"/>
  <c r="K28"/>
  <c r="K26"/>
  <c r="K16"/>
  <c r="O37"/>
  <c r="P37"/>
  <c r="P19" i="34"/>
  <c r="N16"/>
  <c r="N19" s="1"/>
  <c r="K20" i="42" l="1"/>
  <c r="P18" i="29"/>
  <c r="N18" s="1"/>
  <c r="O20" i="50" l="1"/>
  <c r="M20" l="1"/>
  <c r="K18" i="42" l="1"/>
  <c r="N30" i="30"/>
  <c r="P17" i="29"/>
  <c r="N17" l="1"/>
  <c r="N22" l="1"/>
  <c r="P21"/>
  <c r="P23"/>
  <c r="N21" l="1"/>
  <c r="N23"/>
  <c r="P24"/>
  <c r="N24" s="1"/>
  <c r="P25"/>
  <c r="N25" s="1"/>
  <c r="P20" l="1"/>
  <c r="N20" l="1"/>
  <c r="P19"/>
  <c r="N19" s="1"/>
  <c r="N23" i="44" l="1"/>
  <c r="R23"/>
  <c r="N32" i="42"/>
  <c r="P23" i="44"/>
  <c r="M32" i="42" l="1"/>
  <c r="K32" l="1"/>
  <c r="P16" i="29" l="1"/>
  <c r="P30" s="1"/>
  <c r="Q30"/>
  <c r="M22" i="53" s="1"/>
  <c r="N22" i="42" l="1"/>
  <c r="N37" s="1"/>
  <c r="M37" i="53"/>
  <c r="K22"/>
  <c r="K37" s="1"/>
  <c r="M22" i="42"/>
  <c r="N16" i="29"/>
  <c r="N30" s="1"/>
  <c r="M37" i="42" l="1"/>
  <c r="K22"/>
  <c r="K37" s="1"/>
</calcChain>
</file>

<file path=xl/sharedStrings.xml><?xml version="1.0" encoding="utf-8"?>
<sst xmlns="http://schemas.openxmlformats.org/spreadsheetml/2006/main" count="1798" uniqueCount="450">
  <si>
    <t>NO. DE OBRA Y TIPO DE LOCALIDAD</t>
  </si>
  <si>
    <t>NOMBRE Y DESCRIPCION DE LA OBRA  PROYECTO O ACCION</t>
  </si>
  <si>
    <t>SIT. DE LA OBRA</t>
  </si>
  <si>
    <t>PROG.</t>
  </si>
  <si>
    <t>SUBPROG.</t>
  </si>
  <si>
    <t>LOCALIDAD</t>
  </si>
  <si>
    <t>COSTO TOTAL</t>
  </si>
  <si>
    <t>INFRAESTRUCTURA FINANCIERA PESOS</t>
  </si>
  <si>
    <t>METAS TOTALES DEL PROYECTO</t>
  </si>
  <si>
    <t>NO. DE BENEFICIARIOS</t>
  </si>
  <si>
    <t>JORNALES</t>
  </si>
  <si>
    <t>MODO DE EJECUCION</t>
  </si>
  <si>
    <t>SUMA</t>
  </si>
  <si>
    <t>UNIDAD DE MEDIDA</t>
  </si>
  <si>
    <t>CANTIDAD</t>
  </si>
  <si>
    <t>M2</t>
  </si>
  <si>
    <t>PINAL DE AMOLES</t>
  </si>
  <si>
    <t>INDIRECTOS</t>
  </si>
  <si>
    <t>PRESIDENTE DEL COPLADEM</t>
  </si>
  <si>
    <t>DESARROLLO INSTITUCIONAL</t>
  </si>
  <si>
    <t>I.T.</t>
  </si>
  <si>
    <t xml:space="preserve">AVANCE FISICO </t>
  </si>
  <si>
    <t>URBANIZACION MUNICIPAL</t>
  </si>
  <si>
    <t>AGUA POTABLE</t>
  </si>
  <si>
    <t>VIVIENDA</t>
  </si>
  <si>
    <t>INSTANCIA EJECUTORA: MUNICIPIO DE PINAL DE AMOLES.</t>
  </si>
  <si>
    <t>COMITÉ DE PLANEACION PARA EL DESARROLLO</t>
  </si>
  <si>
    <t>DEL MUNICIPIO DE PINAL DE AMOLES</t>
  </si>
  <si>
    <t>HOJA:</t>
  </si>
  <si>
    <t>DE:</t>
  </si>
  <si>
    <t>FISM</t>
  </si>
  <si>
    <t>ELECTRIFICACION RURAL Y DE COLONIAS POBRES</t>
  </si>
  <si>
    <t>INFRAESTRUCTURA BÁSICA EDUCATIVA</t>
  </si>
  <si>
    <t>MEJORAMIENTO DE LA VIVIENDA</t>
  </si>
  <si>
    <t>INFRAESTRUCTURA PRODUCTIVA RURAL</t>
  </si>
  <si>
    <t>CAMINOS RURALES</t>
  </si>
  <si>
    <t>I.T</t>
  </si>
  <si>
    <t xml:space="preserve"> </t>
  </si>
  <si>
    <t>LINEA ESTRATEGICA</t>
  </si>
  <si>
    <t>LINEA ESTRATÉGICA</t>
  </si>
  <si>
    <t>EJE RECTOR</t>
  </si>
  <si>
    <t>INFRAESTRUCTURA BASICA DE SALUD</t>
  </si>
  <si>
    <t>MODALIDAD DE EJECUCION.</t>
  </si>
  <si>
    <t>C</t>
  </si>
  <si>
    <t>C:</t>
  </si>
  <si>
    <t>AM</t>
  </si>
  <si>
    <t>X</t>
  </si>
  <si>
    <t>AM:</t>
  </si>
  <si>
    <t>ADMINISTRACION MUNICIPAL.</t>
  </si>
  <si>
    <t>CONTRATO</t>
  </si>
  <si>
    <t>BENEFICIARIOS</t>
  </si>
  <si>
    <t>BIENESTAR</t>
  </si>
  <si>
    <t>RESUMEN POR RUBROS</t>
  </si>
  <si>
    <t>MODALIDAD DE EJECUCION</t>
  </si>
  <si>
    <t>ESTATAL</t>
  </si>
  <si>
    <t>FEDERAL</t>
  </si>
  <si>
    <t>GASTOS INDIRECTOS</t>
  </si>
  <si>
    <t>EJERCIDO</t>
  </si>
  <si>
    <t>C. CESAR FERNANDO ARCEGA PEREZ.</t>
  </si>
  <si>
    <t>ESTADO: QUERETARO</t>
  </si>
  <si>
    <t>EJE RECTOR:</t>
  </si>
  <si>
    <t>M</t>
  </si>
  <si>
    <t xml:space="preserve">BENEFICIARIOS </t>
  </si>
  <si>
    <t>KM</t>
  </si>
  <si>
    <t xml:space="preserve">FEDERAL </t>
  </si>
  <si>
    <t xml:space="preserve">SISTEMA </t>
  </si>
  <si>
    <t xml:space="preserve">ESTATAL </t>
  </si>
  <si>
    <t xml:space="preserve">FONDO MUNICIPAL </t>
  </si>
  <si>
    <t xml:space="preserve">BIENESTAR </t>
  </si>
  <si>
    <t>ANEXO TECNICO DE PROPUESTA</t>
  </si>
  <si>
    <t xml:space="preserve">FECHA:  </t>
  </si>
  <si>
    <t>MUNICIPIO: PINAL DE AMOLES.</t>
  </si>
  <si>
    <t>EMPLEO Y DESARROLLO SUSTENTABLE</t>
  </si>
  <si>
    <t>POTRERILLOS</t>
  </si>
  <si>
    <t>I. T.</t>
  </si>
  <si>
    <t>10</t>
  </si>
  <si>
    <t>11</t>
  </si>
  <si>
    <t>12</t>
  </si>
  <si>
    <t>ZONA PRIORITARIA: SIERRA GORDA</t>
  </si>
  <si>
    <t>DEPENDENCIA NORMATIVA: MUNICIPIO DE PINAL DE AMOLES</t>
  </si>
  <si>
    <t xml:space="preserve">AHUACATLAN DE GUADALUPE </t>
  </si>
  <si>
    <t>SANTA AGUEDA</t>
  </si>
  <si>
    <t xml:space="preserve">EL MURCIELAGO </t>
  </si>
  <si>
    <t>ML</t>
  </si>
  <si>
    <t>DRENAJE LETRINAS Y ALCANTARILLADO</t>
  </si>
  <si>
    <t xml:space="preserve">DRENAJE LETRINAS Y ALCANTARILLADO </t>
  </si>
  <si>
    <t>3</t>
  </si>
  <si>
    <t>4</t>
  </si>
  <si>
    <t>5</t>
  </si>
  <si>
    <t>6</t>
  </si>
  <si>
    <t>7</t>
  </si>
  <si>
    <t>8</t>
  </si>
  <si>
    <t>9</t>
  </si>
  <si>
    <t>SAN PEDRO EL VIEJO</t>
  </si>
  <si>
    <t xml:space="preserve">FORTAMUN </t>
  </si>
  <si>
    <t>BIODIGESTOR</t>
  </si>
  <si>
    <t xml:space="preserve">LA CHARCA </t>
  </si>
  <si>
    <t xml:space="preserve">   </t>
  </si>
  <si>
    <t xml:space="preserve">    </t>
  </si>
  <si>
    <t xml:space="preserve">LA JOYA DE AHUACATLAN </t>
  </si>
  <si>
    <t xml:space="preserve">AGUA AMARGA </t>
  </si>
  <si>
    <t>TECHUMBRE</t>
  </si>
  <si>
    <t xml:space="preserve">SAN PEDRO ESCANELA </t>
  </si>
  <si>
    <t xml:space="preserve">CIENEGA DE SAN JUAN </t>
  </si>
  <si>
    <t>AGUACATE DE MORELOS</t>
  </si>
  <si>
    <t>CUESTA COLORADA DE HUAXQUILICO</t>
  </si>
  <si>
    <t>EL GALLO</t>
  </si>
  <si>
    <t>ESCANELILLA</t>
  </si>
  <si>
    <t>LA CAÑADA</t>
  </si>
  <si>
    <t>TONATICO</t>
  </si>
  <si>
    <t xml:space="preserve">MESAS DE SAN JOSE </t>
  </si>
  <si>
    <t xml:space="preserve">EL MEZQUITE </t>
  </si>
  <si>
    <t xml:space="preserve">FISMDF/2014 </t>
  </si>
  <si>
    <t xml:space="preserve">RAMO XXXIII  APORTACIONES FEDERALES PARA ENTIDADES, MUNICIPIOS Y DEMARCACIONES TERRITORIALES DEL DISTRITO FEDERAL </t>
  </si>
  <si>
    <t xml:space="preserve">FONDO DE APORTACIONES PARA LA INFRAESTRUCTURA SOCIAL </t>
  </si>
  <si>
    <t>CAMBIO DE TECHUMBRE EN ESCUELA PRIMARIA  "VENUSTIANO CARRANZA "</t>
  </si>
  <si>
    <t>CONSTRUCCION DE ANEXO (DIRECCION Y BAÑOS) PLAZA CIVICA  EN ESC. PRIMARIA  "RAFAEL ORTIZ GARCIA"</t>
  </si>
  <si>
    <t>EL CARRIZALITO</t>
  </si>
  <si>
    <t xml:space="preserve">CONSTRUCCION DE MURO PERIMETRAL  EN  EMSAD NO. 13 </t>
  </si>
  <si>
    <t>INTRODUCCION DE LD Y RD DE ENERGIA ELECTRICA</t>
  </si>
  <si>
    <t>AMPLIACION DE LD Y RD DE ENERGIA ELECTRICA</t>
  </si>
  <si>
    <t xml:space="preserve">HORNITOS (220020167) </t>
  </si>
  <si>
    <t>QUIRAMBAL (220020070)</t>
  </si>
  <si>
    <t>EL ROBLE (220020039)</t>
  </si>
  <si>
    <t>EL LLANO DE SAN FRANCISCO (220020046)</t>
  </si>
  <si>
    <t>SAUZ DE GUADALUPE (BARRIOS LA CULEBRITA- CAMINO SANTA AGUEDA) (220020082)</t>
  </si>
  <si>
    <t>LA CAÑADA (220020104)</t>
  </si>
  <si>
    <t>PIEDRA GRANDE (220020145)</t>
  </si>
  <si>
    <t>PUERTO DE AMOLES (220020067)</t>
  </si>
  <si>
    <t>LA CEBOLLA (220020022)</t>
  </si>
  <si>
    <t>POTRERILLOS (220020064)</t>
  </si>
  <si>
    <t>AHUACATLAN DE GUADALUPE (220020011)</t>
  </si>
  <si>
    <t xml:space="preserve">I </t>
  </si>
  <si>
    <t>I</t>
  </si>
  <si>
    <t>PUERTO VIGAS (VARIAS)</t>
  </si>
  <si>
    <t>CONSTRUCCION DE DEPOSITO  PARA ALMACENAMIENTO DE AGUA.</t>
  </si>
  <si>
    <t>CONSTRUCCION DE DEPOSITO EN CARCAMO DE BOMBEO</t>
  </si>
  <si>
    <t>MABY</t>
  </si>
  <si>
    <t>"ESTA ES TU CASA"</t>
  </si>
  <si>
    <t xml:space="preserve"> MUROS</t>
  </si>
  <si>
    <t>CUARTO</t>
  </si>
  <si>
    <t>A REALIZAR EN 2014</t>
  </si>
  <si>
    <t>DEPOSITO</t>
  </si>
  <si>
    <t xml:space="preserve">CONSTRUCCION DE DISPENSARIO MEDICO </t>
  </si>
  <si>
    <t xml:space="preserve">DISPENSARIO </t>
  </si>
  <si>
    <t xml:space="preserve">SAN JOSE COCHINITO </t>
  </si>
  <si>
    <t xml:space="preserve">PUERTO DE ESCANELILLA </t>
  </si>
  <si>
    <t xml:space="preserve">SAN ISIDRO  DE SAN PEDRO </t>
  </si>
  <si>
    <t>ANEXO</t>
  </si>
  <si>
    <t xml:space="preserve">TECHUMBRE </t>
  </si>
  <si>
    <t xml:space="preserve">CONSTRUCCION DE CAMINO RURAL </t>
  </si>
  <si>
    <t xml:space="preserve">CONSTRUCCION DE CAMINO RURAL LA CHARCA-RIO ESCANELA </t>
  </si>
  <si>
    <t xml:space="preserve">SUMA </t>
  </si>
  <si>
    <t xml:space="preserve">SERVICIOS PERSONALES </t>
  </si>
  <si>
    <t xml:space="preserve">SUELDOS BASE AL PERSONAL EVENTUAL </t>
  </si>
  <si>
    <t xml:space="preserve">SERVICIOS DE INSTALACION,  REPARACION, MANTENIMIENTO Y CONSERVACION </t>
  </si>
  <si>
    <t xml:space="preserve">REPARACION Y MANTENIMIENTO DE EQUIPO DE TRANSPORTE </t>
  </si>
  <si>
    <t xml:space="preserve">MATERIALES Y SUMINISTROS </t>
  </si>
  <si>
    <t xml:space="preserve">ACONDICIONAMIENTO DE ESPACIOS FISICOS </t>
  </si>
  <si>
    <t>ADQUISICION DE SOFTWARE Y HARDWARE</t>
  </si>
  <si>
    <t xml:space="preserve">JOYAS DEL DERRAMADERO </t>
  </si>
  <si>
    <t xml:space="preserve"> CONSTRUCCION DE CANCHA DE USOS MULTIPLES Y TECHUMBRE  EN  ESC. T.V SECUNDARIA  "ALEJANDRO CORIA ADAME"</t>
  </si>
  <si>
    <t xml:space="preserve">KM </t>
  </si>
  <si>
    <t>REHABILITACION DE OLLA DE AGUA</t>
  </si>
  <si>
    <t xml:space="preserve">HUERTOS FAMILIARES </t>
  </si>
  <si>
    <t>CUATRO PALOS</t>
  </si>
  <si>
    <t>AMPLIACION DE LA RED DE DISTRIBUCION  DE ENERGIA ELECTRICA  PARA BENEFICIAR A LA ZONA CENTRO ( POR LA CAPILLA) EN LA LOCALIDAD DE QUIRAMBAL  MUNICIPIO DE PINAL DE AMOLES.</t>
  </si>
  <si>
    <t>SJ</t>
  </si>
  <si>
    <t>SG</t>
  </si>
  <si>
    <t xml:space="preserve">INTRODUCCION </t>
  </si>
  <si>
    <t>AMPLIACION</t>
  </si>
  <si>
    <t>SC</t>
  </si>
  <si>
    <t>CONSTRUCCION</t>
  </si>
  <si>
    <t>REHABILITACION</t>
  </si>
  <si>
    <t xml:space="preserve">CONSTRUCCION </t>
  </si>
  <si>
    <t>MEJORAMIENTO</t>
  </si>
  <si>
    <t xml:space="preserve">LOS PINOS </t>
  </si>
  <si>
    <t>UB</t>
  </si>
  <si>
    <t>SH</t>
  </si>
  <si>
    <t>SO</t>
  </si>
  <si>
    <t>SE</t>
  </si>
  <si>
    <t>SD</t>
  </si>
  <si>
    <t xml:space="preserve">CONSTRUCCION  DE CIRCULADO DE OLLA DE AGUA </t>
  </si>
  <si>
    <t xml:space="preserve">CONSTRUCCION DE CIRCULADO DE OLLA DE AGUA </t>
  </si>
  <si>
    <t>EN CUMPLIMIENTO DEL ARTICULO 33 DE LA LEY DE COORDINACION FISCAL VIGENTE, SE REALIZA LA PUBLICACION DE LA PROPUESTA INICIAL DE OBRA PUBLICA DEL RAMO 33, PROGRAMA (FISMDF) DEL EJERCICIO FISCAL 2014</t>
  </si>
  <si>
    <t>DE</t>
  </si>
  <si>
    <t>MEXICO PROSPERO</t>
  </si>
  <si>
    <t>*MEXICO INCLUYENTE</t>
  </si>
  <si>
    <t>*MEXICO PROSPERO</t>
  </si>
  <si>
    <t xml:space="preserve">*MEXICO CON EDUCACION DE CALIDAD </t>
  </si>
  <si>
    <t>M3</t>
  </si>
  <si>
    <t>OBRA</t>
  </si>
  <si>
    <t xml:space="preserve">OBRA </t>
  </si>
  <si>
    <t>MESAS DE SANTA INES</t>
  </si>
  <si>
    <t>DIRECTA</t>
  </si>
  <si>
    <t xml:space="preserve">DIRECTA </t>
  </si>
  <si>
    <t xml:space="preserve">INDIRECTA </t>
  </si>
  <si>
    <t>COMPLEMENTARIOS</t>
  </si>
  <si>
    <t xml:space="preserve">COMPLEMENTARIO </t>
  </si>
  <si>
    <t xml:space="preserve">PROYECTO ESPECIAL </t>
  </si>
  <si>
    <t xml:space="preserve">COMPLEMENTARIOS </t>
  </si>
  <si>
    <t xml:space="preserve"> COMPLEMENTARIOS </t>
  </si>
  <si>
    <t>INDIRECTA</t>
  </si>
  <si>
    <t xml:space="preserve">DIRECTA  </t>
  </si>
  <si>
    <t>CLASIFICACION DE PROYECTOS CON BASE A LOS LINEAMIENTOS GENERALES PARA LA OPERACIÓN DEL FONDO DE APORTACIONES PARA LA INFRAESTRUCTURA SOCIAL. DOF 14 DE FEBRERO DE 2014.</t>
  </si>
  <si>
    <t xml:space="preserve">CONSTRUCCION DE CAMINO RURAL LOS PINOS-EL CANTON </t>
  </si>
  <si>
    <t>DE ACUERDO A LOS LINEAMIENTOS SE PODRA INVERTIR HASTA UN 20% DEL TOTAL DE LOS RECURSOS ASIGNADOS DEL FISMDF EN PROYECTOS COMPLEMENTARIOS Y/O ESPECIALES, DEBIDO A QUE  EL MUNICIPIO ES TOTALMENTE ZAP DE ACUERDO AL CATALOGO DE SEDESOL Y CONEVAL, LO QUE NOS PERMITE APLICAR DEL TOTAL DE LOS RECURSOS UN IMPORTE DE $7 420 576.40.</t>
  </si>
  <si>
    <t>CUESTA BLANCA</t>
  </si>
  <si>
    <t>RANCHO NUEVO  II</t>
  </si>
  <si>
    <t xml:space="preserve">REHABILITACION DE OLLA DE AGUA </t>
  </si>
  <si>
    <t xml:space="preserve">REHABILITACION DE OLLA DE AGUA CON CONCRETO </t>
  </si>
  <si>
    <t xml:space="preserve">HONORARIOS ASIMILABLES A SALARIOS </t>
  </si>
  <si>
    <t>5-01013</t>
  </si>
  <si>
    <t>6-01012</t>
  </si>
  <si>
    <t>7-01031</t>
  </si>
  <si>
    <t>8-01031</t>
  </si>
  <si>
    <t>9-01013</t>
  </si>
  <si>
    <t>10-01013</t>
  </si>
  <si>
    <t>1-05191</t>
  </si>
  <si>
    <t>5-05191</t>
  </si>
  <si>
    <t>2-05191</t>
  </si>
  <si>
    <t>3-05193</t>
  </si>
  <si>
    <t>4-05193</t>
  </si>
  <si>
    <t>6-05191</t>
  </si>
  <si>
    <t>7-05193</t>
  </si>
  <si>
    <t>1-06221</t>
  </si>
  <si>
    <t>2-06221</t>
  </si>
  <si>
    <t>3-06221</t>
  </si>
  <si>
    <t>4-06221</t>
  </si>
  <si>
    <t>5-06221</t>
  </si>
  <si>
    <t>1-0724114</t>
  </si>
  <si>
    <t>2-0725114</t>
  </si>
  <si>
    <t>4-0740</t>
  </si>
  <si>
    <t>5-0740</t>
  </si>
  <si>
    <t>1-08301</t>
  </si>
  <si>
    <t>2-08301</t>
  </si>
  <si>
    <t>3-08303</t>
  </si>
  <si>
    <t>4-08302</t>
  </si>
  <si>
    <t>1-09311</t>
  </si>
  <si>
    <t>2-09311</t>
  </si>
  <si>
    <t>3-09311</t>
  </si>
  <si>
    <t>1--1040</t>
  </si>
  <si>
    <t>2-1040</t>
  </si>
  <si>
    <t>3-1040</t>
  </si>
  <si>
    <t>4-1040</t>
  </si>
  <si>
    <t>5-1040</t>
  </si>
  <si>
    <t>7-1040</t>
  </si>
  <si>
    <t>8-1040</t>
  </si>
  <si>
    <t>9-1040</t>
  </si>
  <si>
    <t xml:space="preserve">  </t>
  </si>
  <si>
    <t xml:space="preserve">CONSTRUCCION DE SISTEMA DE AGUA POTABLE  PARA BENEFICIAR A LA LOCALIDA DE MABY, EN EL MUNICIPIO DE PINAL DE AMOLES </t>
  </si>
  <si>
    <t xml:space="preserve">CONSTRUCCION DE SISTEMA DE AGUA POTABLE  PARA BENEFICIAR A LA LOCALIDA DE TONATICO, EN EL MUNICIPIO DE PINAL DE AMOLES </t>
  </si>
  <si>
    <t xml:space="preserve">PIEDRA GRANDE (220020145) </t>
  </si>
  <si>
    <t>MI*</t>
  </si>
  <si>
    <t xml:space="preserve">NO. DE OBRA </t>
  </si>
  <si>
    <t xml:space="preserve">TIPO DE INCIDENCIA </t>
  </si>
  <si>
    <t xml:space="preserve">CLAVE DE LOCALIDAD </t>
  </si>
  <si>
    <t>ALTO</t>
  </si>
  <si>
    <t>MEDIO</t>
  </si>
  <si>
    <t>220020145</t>
  </si>
  <si>
    <t>220020022</t>
  </si>
  <si>
    <t>220020064</t>
  </si>
  <si>
    <t>220020011</t>
  </si>
  <si>
    <t>220020092</t>
  </si>
  <si>
    <t>220020023</t>
  </si>
  <si>
    <t>220020056</t>
  </si>
  <si>
    <t>220020047</t>
  </si>
  <si>
    <t>220020086</t>
  </si>
  <si>
    <t>220020067</t>
  </si>
  <si>
    <t xml:space="preserve">GRADO DE MARGINACION </t>
  </si>
  <si>
    <t>220020069</t>
  </si>
  <si>
    <t>220020212</t>
  </si>
  <si>
    <t>220020136</t>
  </si>
  <si>
    <t>220020004</t>
  </si>
  <si>
    <t>MUY ALTO</t>
  </si>
  <si>
    <t>220020167</t>
  </si>
  <si>
    <t>220020070</t>
  </si>
  <si>
    <t>220020039</t>
  </si>
  <si>
    <t>220020046</t>
  </si>
  <si>
    <t>220020082</t>
  </si>
  <si>
    <t>220020104</t>
  </si>
  <si>
    <t xml:space="preserve">ALTO </t>
  </si>
  <si>
    <t>MP*</t>
  </si>
  <si>
    <t xml:space="preserve">TIPO DE INCIDENCIA  </t>
  </si>
  <si>
    <t>220020021</t>
  </si>
  <si>
    <t>220020143</t>
  </si>
  <si>
    <t>220020223</t>
  </si>
  <si>
    <t>220020028</t>
  </si>
  <si>
    <t>220020208</t>
  </si>
  <si>
    <t>220020037</t>
  </si>
  <si>
    <t>220020108</t>
  </si>
  <si>
    <t>220020080</t>
  </si>
  <si>
    <t>MEC*</t>
  </si>
  <si>
    <t xml:space="preserve">GRADODE MARGINACION </t>
  </si>
  <si>
    <t>TIPO DE INCIDENCIA</t>
  </si>
  <si>
    <t>220020134</t>
  </si>
  <si>
    <t>220020062</t>
  </si>
  <si>
    <t>220020110</t>
  </si>
  <si>
    <t>220020005</t>
  </si>
  <si>
    <t>220020123</t>
  </si>
  <si>
    <t>220020027</t>
  </si>
  <si>
    <t>220020081</t>
  </si>
  <si>
    <t>220020079</t>
  </si>
  <si>
    <t xml:space="preserve">TOPO DE INCIDENCIA </t>
  </si>
  <si>
    <t>CONSTRUCCION  DE SISTEMA DE AGUA POTABLE ARROYO GRANDE 4TA ETAPA</t>
  </si>
  <si>
    <t>5-08302</t>
  </si>
  <si>
    <t xml:space="preserve">CUARTO ADICIONAL </t>
  </si>
  <si>
    <t xml:space="preserve">REHABILITACION </t>
  </si>
  <si>
    <t>220020165</t>
  </si>
  <si>
    <t>SAN ISIDRO DE MAGUEY BLANCO</t>
  </si>
  <si>
    <t xml:space="preserve">CUATRO PALOS </t>
  </si>
  <si>
    <t>EPAZOTES GRANDES</t>
  </si>
  <si>
    <t>MESA DE RAMIREZ</t>
  </si>
  <si>
    <t>220020034</t>
  </si>
  <si>
    <t>220020053</t>
  </si>
  <si>
    <t xml:space="preserve">MEJORAMIENTO DE CAMINO S/N MEDIANTE RAMPA DE CONCRETO </t>
  </si>
  <si>
    <t xml:space="preserve">AMPLIACION DE SISTEMA DE AGUA POTABLE </t>
  </si>
  <si>
    <t>AMPLIACION DE RED DE AGUA POTABLE</t>
  </si>
  <si>
    <t>SISTEMA DE RED DE AGUA POTABLE</t>
  </si>
  <si>
    <t xml:space="preserve">REHABILITACION DE BAÑOS EN ESCUELA PRIMARIA  VICENTE GUERRERO </t>
  </si>
  <si>
    <t xml:space="preserve"> REHBAILITACION DE BAÑOS EN JARDIN DE NIÑOS  MIS PRIMERAS LETRAS</t>
  </si>
  <si>
    <t xml:space="preserve">CONSTRUCCION DE REJA PERIMETRAL Y PORTON DE ACCESO  EN PRIMARIA  DANIEL ORTIZ </t>
  </si>
  <si>
    <t xml:space="preserve">CONSTRUCCION DE MURO DE CONTENCION Y BARANDALES EN ESCUELA  PRIMARIA FRANCISCO VILLA </t>
  </si>
  <si>
    <t xml:space="preserve">ADECUACION DE INSTALACION HIDRAULICA  Y SANITARIA EN BAÑOS ( CON BIODIGESTOR ) EN PRIMARIA NARCIZO MENDOZA </t>
  </si>
  <si>
    <t xml:space="preserve">CONSTRUCCION DE MURO DE CONTENCION EN PRIMARIA  ANTONIO CERVANTES AGUILAR </t>
  </si>
  <si>
    <t xml:space="preserve">CONSTRUCCION DE TECHUMBRE EN AULA DIDACTICA EN PRIMARIA BENITO JUAREZ </t>
  </si>
  <si>
    <t xml:space="preserve">REHABILITACION DE INSTALACION ELECTRICA Y CAMBIO DE TECHUMBRE EN PRIMARIA JOSEFA ORTIZ DE DOMINGUEZ </t>
  </si>
  <si>
    <t>CAMBIO DE TECHUMBRE EN AULA DIDACTICA EN PRIMARIA MIGUEL HIDALGO</t>
  </si>
  <si>
    <t xml:space="preserve">SAUZ DE ARROYO HONDO </t>
  </si>
  <si>
    <t xml:space="preserve">PUERTO DEL DERRAMADERO </t>
  </si>
  <si>
    <t xml:space="preserve">DURAZNO DE SAN FRANCISCO </t>
  </si>
  <si>
    <t xml:space="preserve">MAGUEYCITOS </t>
  </si>
  <si>
    <t xml:space="preserve">LA BARRANCA </t>
  </si>
  <si>
    <t xml:space="preserve">MAGUEY BLANCO </t>
  </si>
  <si>
    <t xml:space="preserve">EL RODEZNO </t>
  </si>
  <si>
    <t xml:space="preserve">PUERTO DE VIGAS </t>
  </si>
  <si>
    <t xml:space="preserve">EL CARRIZALITO </t>
  </si>
  <si>
    <t xml:space="preserve">EL CANTON </t>
  </si>
  <si>
    <t xml:space="preserve">DERRAMADERO DE JUAREZ </t>
  </si>
  <si>
    <t xml:space="preserve">EL RANCHITO </t>
  </si>
  <si>
    <t xml:space="preserve">ADJUNTAS DE AHUACATLAN </t>
  </si>
  <si>
    <t>REHABILITACION DE SISTEMA DE AGUA POTABLE</t>
  </si>
  <si>
    <t xml:space="preserve">SAN PEDRO EL VIEJO </t>
  </si>
  <si>
    <t>CONSTRUCCION DE CANCHA DE USOS MULTIPLES CON TECHUMBRE  METALICA (EL ROBLE)</t>
  </si>
  <si>
    <t xml:space="preserve">HUAXQUILICO </t>
  </si>
  <si>
    <t xml:space="preserve">PINAL DE AMOLES CALLE 20D E NOVIEMBRE </t>
  </si>
  <si>
    <t>2014-00539</t>
  </si>
  <si>
    <t>PIEDRA GRANDE</t>
  </si>
  <si>
    <t>I.</t>
  </si>
  <si>
    <t>2014-00853</t>
  </si>
  <si>
    <t>2014-00852</t>
  </si>
  <si>
    <t xml:space="preserve">AMPLIACION DE RED  DE DRENAJE SANITARIO PARA BENEFICIAR A  LA COMUNIDAD DE LA ESCONDIDA </t>
  </si>
  <si>
    <t>LA ESCONDIDA</t>
  </si>
  <si>
    <t>2014-00444</t>
  </si>
  <si>
    <t>MP.</t>
  </si>
  <si>
    <t>LOTE DE EQUIPO</t>
  </si>
  <si>
    <t xml:space="preserve">PAVIMENTACION DE CALLE 20 DE NOVIEMBRE 3RA ETAPA, PINAL DE AMOLES. </t>
  </si>
  <si>
    <t>2014-00473</t>
  </si>
  <si>
    <t>2014-00739</t>
  </si>
  <si>
    <t>2014-00774</t>
  </si>
  <si>
    <t>2014-00771</t>
  </si>
  <si>
    <t>2014-00773</t>
  </si>
  <si>
    <t>2014-00740</t>
  </si>
  <si>
    <t>2014-00772</t>
  </si>
  <si>
    <t>REHBAILITACION DE ANDADOR EN LA  ESCUELA PRIMARIA Y PREESCOLAR DE LA COMUNIDAD DE LA BARRANCA PINAL DE AMOLES, QUERETARO.</t>
  </si>
  <si>
    <t>2014-00788</t>
  </si>
  <si>
    <t xml:space="preserve">CIRCULADO CON MAMPOSTERIA Y CIRCULADO PERIMETRAL  EN T.V.  SECUNDARIA  OCTAVIO PAZ </t>
  </si>
  <si>
    <t>2014-00845</t>
  </si>
  <si>
    <t>CONSTRUCCION DE CIRCULADO  EN LA PRIMARIA IGNACIO ALLENDE, EN LA COMUNIDAD DE EL RODEZNO PINAL DE AMOLES,QUERETARO.</t>
  </si>
  <si>
    <t>2014-00741</t>
  </si>
  <si>
    <t>2014-00849</t>
  </si>
  <si>
    <t xml:space="preserve">CONSTRUCCION DE ANEXO (DIRECCION Y BAÑOS)  EN ESCUELA PRIMARIA  DR. ISMAEL  BASQUEZ  ORTIZ </t>
  </si>
  <si>
    <t>2014-00851</t>
  </si>
  <si>
    <t>CONSTRUCCION DE AULA DE USOS MULTIPLES  1A ETAPA  PLANTA BAJA,  EN EMSAD NO. 13, SAN PEDRO ESCANELA , PINAL DE AMOLES,QRO.</t>
  </si>
  <si>
    <t>2014-00520</t>
  </si>
  <si>
    <t>AULA</t>
  </si>
  <si>
    <t xml:space="preserve">CONSTRUCCION DE ANEXO (DIRECCION Y BAÑOS) EN PRIMARIA JUSTO SIERRA </t>
  </si>
  <si>
    <t>2014-00850</t>
  </si>
  <si>
    <t>2014-00846</t>
  </si>
  <si>
    <t>2014-00848</t>
  </si>
  <si>
    <t>2014-00847</t>
  </si>
  <si>
    <t xml:space="preserve">VIVIENDA </t>
  </si>
  <si>
    <t>CONSTRUCCION DE  ESCALINATA Y RAMPA DE CONCRETO A  BARRIO SAN JUAN DIEGO.</t>
  </si>
  <si>
    <t>ARQUITOS</t>
  </si>
  <si>
    <t xml:space="preserve">OTOMITES </t>
  </si>
  <si>
    <t>PUERTO DEL DERRAMADERO</t>
  </si>
  <si>
    <t>8-05193</t>
  </si>
  <si>
    <t>9-05193</t>
  </si>
  <si>
    <t>10-05193</t>
  </si>
  <si>
    <t>11-05193</t>
  </si>
  <si>
    <t>220020058</t>
  </si>
  <si>
    <t>220020142</t>
  </si>
  <si>
    <t>RAMPA DE CONCRETO 1RA ETAPA</t>
  </si>
  <si>
    <t>4-PET22002919</t>
  </si>
  <si>
    <t xml:space="preserve">INSTALACION  DE TECHO  DE LAMINA DE FIBROCEMENTO </t>
  </si>
  <si>
    <t>4DZP22023916</t>
  </si>
  <si>
    <t>ADJUNTAS DE AHUACATLAN</t>
  </si>
  <si>
    <t>4DZP22014962</t>
  </si>
  <si>
    <t>4DZP22015061</t>
  </si>
  <si>
    <t>4DZP220150010</t>
  </si>
  <si>
    <t>4DZP22015224</t>
  </si>
  <si>
    <t>CONSTRUCCION DE MURO DE CONTENCION Y MEJORAMIENTO  DE CAMINO  DE ACCESO A LA LOCALIDAD DE PUERTO DE ESCANELILLA.</t>
  </si>
  <si>
    <t>4PET22002944</t>
  </si>
  <si>
    <t>MEJORAMIENTO DE CAMINO  S/N MEDIANTE RAMPA DE CONCRETO</t>
  </si>
  <si>
    <t>4PET22002848</t>
  </si>
  <si>
    <t>4PET22002865</t>
  </si>
  <si>
    <t>43X122008061</t>
  </si>
  <si>
    <t>43X122008044</t>
  </si>
  <si>
    <t>11-01012</t>
  </si>
  <si>
    <t>CONSTRUCCION DE MURO DE CONTENCION  EN CAMINO  DE ACCESO A LA LOCALIDAD DE SAN JOSE  COCHINITO.</t>
  </si>
  <si>
    <t>12-05193</t>
  </si>
  <si>
    <t xml:space="preserve">REHABILITACION DE LINEA  DE CONDUCCION "SISTEMA POZA VERDE" </t>
  </si>
  <si>
    <t>13-05193</t>
  </si>
  <si>
    <t>RIO ESCANELA</t>
  </si>
  <si>
    <t>EL TIMBRE DE GUADALUPE</t>
  </si>
  <si>
    <t>14-05193</t>
  </si>
  <si>
    <t>CONSTRUCCION DE DOS AULAS DIDACTICAS 2.5 EE PLANTA ALTA U-2C EN EMSAD 13 SAN PEDRO ESCANELA.</t>
  </si>
  <si>
    <t>REHABILITACION DE SISTEMA DE AGUA POTABLE "LA BARRANCA"     1RA ETAPA (VARIAS LOCALIDADES)</t>
  </si>
  <si>
    <t>CONSTRUCCION DE RED DE DRENAGE SANITARIO (PRIMER ETAPA)  PARA BENEFICIAR A LA COMUNIDAD DE PIEDRA GRANDE.</t>
  </si>
  <si>
    <t>REHABILITACION DE PLAZA CIVICA EN PREESCOLAR ALBERTINA PEDRAZA EN LA LOCALIDAD DE ESCANELILLA, PINAL DE AMOLES, QRO.</t>
  </si>
  <si>
    <t>2014-01717</t>
  </si>
  <si>
    <t xml:space="preserve">CONSTRUCCION DE DRENAJE SANITARIO CON CARCAMO DE BOMBEO A COLECTOR GENERAL 2DA ETAPA </t>
  </si>
  <si>
    <t>AMPLIACIÓN DE RED  DE DRENAJE SANITARIO</t>
  </si>
  <si>
    <t>CONSTRUCCION DE ANEXO EN CENTRO DE SALUD</t>
  </si>
  <si>
    <t>6-06221</t>
  </si>
  <si>
    <t>CONSTRUCCION DE CASETA PARA ALOJAR SISMOGRAFO</t>
  </si>
  <si>
    <t>2014-00909</t>
  </si>
  <si>
    <t>CONSTRUCCION DE MURO DE CONTENCION  EN EL JARDIN DE NIÑOS MIGUEL DE LA CAMPA</t>
  </si>
  <si>
    <t>4DZP22015118</t>
  </si>
  <si>
    <t>4DZP22015296</t>
  </si>
  <si>
    <t>CASETA</t>
  </si>
  <si>
    <t>3-0726113</t>
  </si>
  <si>
    <t>REHABILITACION DE JARDIN DE NIÑOS MIGUEL DE LA CAMPA</t>
  </si>
  <si>
    <t>TECHO FIJO  (CON LAMINA GALVANIZADA)</t>
  </si>
  <si>
    <t>SUSTITUCION</t>
  </si>
  <si>
    <t>4-08302-3</t>
  </si>
  <si>
    <t>4-0832-2</t>
  </si>
  <si>
    <t>SUSTITUCION DE DEPOSITOS DE AGUA POTABLE</t>
  </si>
  <si>
    <t>TECHO FIRME (LOSAS  DE CONCRETO)</t>
  </si>
  <si>
    <t>LOS PINOS</t>
  </si>
  <si>
    <t>"ESTA ES TU CASA" II</t>
  </si>
  <si>
    <t>REHABILITACION DE OLLA DE AGUA Y MURO DE CONTENCION  1RA ETAPA.</t>
  </si>
  <si>
    <t>FECHA:              30 DICIEMBRE DE 2014</t>
  </si>
  <si>
    <t>TRES CRUCES</t>
  </si>
  <si>
    <t>LOSA</t>
  </si>
  <si>
    <t>MATERIAL ESTADISTICO Y GEOGRAFICO</t>
  </si>
  <si>
    <t>OBRA PUBLICA EN BIENES PROPIOS</t>
  </si>
  <si>
    <t>OTROS SERVICIOS RELACIONADOS CON OBRAS PUBLICAS</t>
  </si>
  <si>
    <t>EL MEZQUITE</t>
  </si>
  <si>
    <t>30 DE DICIEMBRE DE 2014 (CIERRE DE EJERCICIO)</t>
  </si>
</sst>
</file>

<file path=xl/styles.xml><?xml version="1.0" encoding="utf-8"?>
<styleSheet xmlns="http://schemas.openxmlformats.org/spreadsheetml/2006/main">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_-* #,##0.0_-;\-* #,##0.0_-;_-* &quot;-&quot;?_-;_-@_-"/>
    <numFmt numFmtId="167" formatCode="_-* #,##0.00_-;\-* #,##0.00_-;_-* &quot;-&quot;_-;_-@_-"/>
    <numFmt numFmtId="168" formatCode="_-* #,##0_-;\-* #,##0_-;_-* &quot;-&quot;??_-;_-@_-"/>
    <numFmt numFmtId="169" formatCode="_-[$$-80A]* #,##0.00_-;\-[$$-80A]* #,##0.00_-;_-[$$-80A]* &quot;-&quot;??_-;_-@_-"/>
    <numFmt numFmtId="170" formatCode="#,##0_ ;\-#,##0\ "/>
    <numFmt numFmtId="171" formatCode="#,##0.0"/>
  </numFmts>
  <fonts count="26">
    <font>
      <sz val="10"/>
      <name val="Arial"/>
    </font>
    <font>
      <sz val="10"/>
      <name val="Arial"/>
      <family val="2"/>
    </font>
    <font>
      <sz val="8"/>
      <name val="Arial"/>
      <family val="2"/>
    </font>
    <font>
      <b/>
      <sz val="8"/>
      <name val="Arial"/>
      <family val="2"/>
    </font>
    <font>
      <b/>
      <sz val="12"/>
      <name val="Arial"/>
      <family val="2"/>
    </font>
    <font>
      <u/>
      <sz val="10"/>
      <name val="Arial"/>
      <family val="2"/>
    </font>
    <font>
      <sz val="7"/>
      <name val="Arial"/>
      <family val="2"/>
    </font>
    <font>
      <b/>
      <sz val="10"/>
      <name val="Arial"/>
      <family val="2"/>
    </font>
    <font>
      <b/>
      <sz val="7"/>
      <name val="Arial"/>
      <family val="2"/>
    </font>
    <font>
      <sz val="5"/>
      <name val="Arial"/>
      <family val="2"/>
    </font>
    <font>
      <sz val="7"/>
      <color indexed="8"/>
      <name val="Arial"/>
      <family val="2"/>
    </font>
    <font>
      <b/>
      <sz val="8"/>
      <color indexed="12"/>
      <name val="Arial"/>
      <family val="2"/>
    </font>
    <font>
      <sz val="8"/>
      <name val="Arial"/>
      <family val="2"/>
    </font>
    <font>
      <b/>
      <sz val="9"/>
      <name val="Arial"/>
      <family val="2"/>
    </font>
    <font>
      <sz val="9"/>
      <name val="Arial"/>
      <family val="2"/>
    </font>
    <font>
      <b/>
      <u/>
      <sz val="10"/>
      <name val="Arial"/>
      <family val="2"/>
    </font>
    <font>
      <sz val="6"/>
      <name val="Arial"/>
      <family val="2"/>
    </font>
    <font>
      <sz val="7"/>
      <color rgb="FF000000"/>
      <name val="Arial"/>
      <family val="2"/>
    </font>
    <font>
      <sz val="7"/>
      <color theme="1"/>
      <name val="Arial"/>
      <family val="2"/>
    </font>
    <font>
      <b/>
      <i/>
      <sz val="8"/>
      <name val="Arial"/>
      <family val="2"/>
    </font>
    <font>
      <sz val="7"/>
      <name val="Calibri"/>
      <family val="2"/>
    </font>
    <font>
      <sz val="7"/>
      <color rgb="FF626464"/>
      <name val="Arial"/>
      <family val="2"/>
    </font>
    <font>
      <b/>
      <sz val="7"/>
      <color theme="1"/>
      <name val="Arial"/>
      <family val="2"/>
    </font>
    <font>
      <b/>
      <sz val="9"/>
      <color rgb="FFC00000"/>
      <name val="Arial"/>
      <family val="2"/>
    </font>
    <font>
      <b/>
      <sz val="11"/>
      <name val="Arial"/>
      <family val="2"/>
    </font>
    <font>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55"/>
      </bottom>
      <diagonal/>
    </border>
    <border>
      <left style="medium">
        <color indexed="64"/>
      </left>
      <right style="medium">
        <color indexed="64"/>
      </right>
      <top style="hair">
        <color indexed="55"/>
      </top>
      <bottom style="hair">
        <color indexed="55"/>
      </bottom>
      <diagonal/>
    </border>
    <border>
      <left style="medium">
        <color indexed="64"/>
      </left>
      <right style="medium">
        <color indexed="64"/>
      </right>
      <top style="hair">
        <color indexed="55"/>
      </top>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55"/>
      </top>
      <bottom style="hair">
        <color indexed="55"/>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style="hair">
        <color indexed="55"/>
      </bottom>
      <diagonal/>
    </border>
    <border>
      <left/>
      <right/>
      <top style="medium">
        <color indexed="64"/>
      </top>
      <bottom style="hair">
        <color indexed="55"/>
      </bottom>
      <diagonal/>
    </border>
    <border>
      <left/>
      <right style="medium">
        <color indexed="64"/>
      </right>
      <top style="medium">
        <color indexed="64"/>
      </top>
      <bottom style="hair">
        <color indexed="55"/>
      </bottom>
      <diagonal/>
    </border>
    <border>
      <left style="medium">
        <color indexed="64"/>
      </left>
      <right/>
      <top style="hair">
        <color indexed="64"/>
      </top>
      <bottom/>
      <diagonal/>
    </border>
    <border>
      <left style="medium">
        <color indexed="64"/>
      </left>
      <right style="medium">
        <color indexed="64"/>
      </right>
      <top style="hair">
        <color indexed="55"/>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style="medium">
        <color rgb="FF000000"/>
      </right>
      <top style="hair">
        <color rgb="FF000000"/>
      </top>
      <bottom style="hair">
        <color rgb="FF000000"/>
      </bottom>
      <diagonal/>
    </border>
    <border>
      <left style="medium">
        <color rgb="FF000000"/>
      </left>
      <right style="medium">
        <color rgb="FF000000"/>
      </right>
      <top style="hair">
        <color rgb="FF000000"/>
      </top>
      <bottom style="hair">
        <color rgb="FF000000"/>
      </bottom>
      <diagonal/>
    </border>
    <border>
      <left/>
      <right style="medium">
        <color rgb="FF000000"/>
      </right>
      <top style="hair">
        <color rgb="FF000000"/>
      </top>
      <bottom/>
      <diagonal/>
    </border>
    <border>
      <left style="medium">
        <color rgb="FF000000"/>
      </left>
      <right style="medium">
        <color rgb="FF000000"/>
      </right>
      <top style="hair">
        <color rgb="FF000000"/>
      </top>
      <bottom/>
      <diagonal/>
    </border>
    <border>
      <left style="medium">
        <color indexed="64"/>
      </left>
      <right style="medium">
        <color indexed="64"/>
      </right>
      <top style="hair">
        <color indexed="55"/>
      </top>
      <bottom style="hair">
        <color indexed="55"/>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55"/>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55"/>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55"/>
      </top>
      <bottom style="hair">
        <color indexed="55"/>
      </bottom>
      <diagonal/>
    </border>
    <border>
      <left/>
      <right/>
      <top style="hair">
        <color indexed="55"/>
      </top>
      <bottom style="hair">
        <color indexed="55"/>
      </bottom>
      <diagonal/>
    </border>
    <border>
      <left/>
      <right style="medium">
        <color indexed="64"/>
      </right>
      <top style="hair">
        <color indexed="55"/>
      </top>
      <bottom style="hair">
        <color indexed="55"/>
      </bottom>
      <diagonal/>
    </border>
    <border>
      <left style="medium">
        <color indexed="64"/>
      </left>
      <right/>
      <top style="hair">
        <color indexed="55"/>
      </top>
      <bottom style="hair">
        <color indexed="64"/>
      </bottom>
      <diagonal/>
    </border>
    <border>
      <left/>
      <right/>
      <top style="hair">
        <color indexed="55"/>
      </top>
      <bottom style="hair">
        <color indexed="64"/>
      </bottom>
      <diagonal/>
    </border>
    <border>
      <left/>
      <right style="medium">
        <color indexed="64"/>
      </right>
      <top style="hair">
        <color indexed="55"/>
      </top>
      <bottom style="hair">
        <color indexed="64"/>
      </bottom>
      <diagonal/>
    </border>
    <border>
      <left style="medium">
        <color indexed="64"/>
      </left>
      <right style="medium">
        <color indexed="64"/>
      </right>
      <top style="hair">
        <color indexed="55"/>
      </top>
      <bottom style="medium">
        <color indexed="64"/>
      </bottom>
      <diagonal/>
    </border>
  </borders>
  <cellStyleXfs count="5">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55">
    <xf numFmtId="0" fontId="0" fillId="0" borderId="0" xfId="0"/>
    <xf numFmtId="0" fontId="2" fillId="0" borderId="0" xfId="0" applyFont="1"/>
    <xf numFmtId="0" fontId="6" fillId="0" borderId="4" xfId="0" applyFont="1" applyBorder="1"/>
    <xf numFmtId="0" fontId="6" fillId="0" borderId="4" xfId="0" applyFont="1" applyBorder="1" applyAlignment="1">
      <alignment horizontal="center"/>
    </xf>
    <xf numFmtId="0" fontId="6" fillId="0" borderId="4" xfId="0" applyFont="1" applyBorder="1" applyAlignment="1">
      <alignment horizontal="left"/>
    </xf>
    <xf numFmtId="0" fontId="6" fillId="0" borderId="0" xfId="0" applyFont="1"/>
    <xf numFmtId="49" fontId="6" fillId="0" borderId="4" xfId="0" applyNumberFormat="1" applyFont="1" applyBorder="1" applyAlignment="1">
      <alignment horizontal="center"/>
    </xf>
    <xf numFmtId="0" fontId="7" fillId="0" borderId="0" xfId="0" applyFont="1"/>
    <xf numFmtId="42" fontId="3" fillId="0" borderId="0" xfId="0" applyNumberFormat="1" applyFont="1"/>
    <xf numFmtId="0" fontId="6" fillId="0" borderId="4" xfId="0" applyNumberFormat="1" applyFont="1" applyBorder="1" applyAlignment="1">
      <alignment horizontal="center"/>
    </xf>
    <xf numFmtId="0" fontId="2" fillId="0" borderId="8" xfId="0" applyFont="1" applyBorder="1"/>
    <xf numFmtId="0" fontId="6" fillId="0" borderId="8" xfId="0" applyFont="1" applyBorder="1"/>
    <xf numFmtId="167" fontId="6" fillId="0" borderId="4" xfId="3" applyNumberFormat="1" applyFont="1" applyBorder="1"/>
    <xf numFmtId="0" fontId="2" fillId="0" borderId="0" xfId="0" applyFont="1" applyAlignment="1">
      <alignment horizontal="center"/>
    </xf>
    <xf numFmtId="44" fontId="6" fillId="0" borderId="7" xfId="3" applyFont="1" applyBorder="1"/>
    <xf numFmtId="0" fontId="11" fillId="0" borderId="0" xfId="0" applyFont="1"/>
    <xf numFmtId="0" fontId="3" fillId="2" borderId="6" xfId="0" applyFont="1" applyFill="1" applyBorder="1"/>
    <xf numFmtId="44" fontId="8" fillId="2" borderId="6" xfId="0" applyNumberFormat="1" applyFont="1" applyFill="1" applyBorder="1"/>
    <xf numFmtId="44" fontId="8" fillId="2" borderId="2" xfId="0" applyNumberFormat="1" applyFont="1" applyFill="1" applyBorder="1"/>
    <xf numFmtId="0" fontId="3" fillId="2" borderId="2" xfId="0" applyFont="1" applyFill="1" applyBorder="1"/>
    <xf numFmtId="0" fontId="2" fillId="0" borderId="0" xfId="0" applyFont="1" applyBorder="1"/>
    <xf numFmtId="0" fontId="2" fillId="0" borderId="10" xfId="0" applyFont="1" applyBorder="1"/>
    <xf numFmtId="0" fontId="3" fillId="0" borderId="0" xfId="0" applyFont="1" applyBorder="1"/>
    <xf numFmtId="0" fontId="3" fillId="0" borderId="5" xfId="0" applyFont="1" applyBorder="1"/>
    <xf numFmtId="0" fontId="2" fillId="0" borderId="12" xfId="0" applyFont="1" applyBorder="1" applyAlignment="1">
      <alignment horizontal="right"/>
    </xf>
    <xf numFmtId="0" fontId="2" fillId="0" borderId="12" xfId="0" applyFont="1" applyBorder="1" applyAlignment="1">
      <alignment horizontal="center"/>
    </xf>
    <xf numFmtId="0" fontId="2" fillId="0" borderId="5" xfId="0" applyFont="1" applyBorder="1"/>
    <xf numFmtId="44" fontId="8" fillId="2" borderId="2" xfId="3" applyNumberFormat="1" applyFont="1" applyFill="1" applyBorder="1"/>
    <xf numFmtId="0" fontId="7" fillId="0" borderId="1" xfId="0" applyFont="1" applyBorder="1"/>
    <xf numFmtId="10" fontId="6" fillId="0" borderId="4" xfId="4" applyNumberFormat="1" applyFont="1" applyBorder="1" applyAlignment="1">
      <alignment horizontal="center"/>
    </xf>
    <xf numFmtId="10" fontId="6" fillId="0" borderId="4" xfId="0" applyNumberFormat="1" applyFont="1" applyBorder="1" applyAlignment="1">
      <alignment horizontal="center"/>
    </xf>
    <xf numFmtId="0" fontId="5" fillId="0" borderId="0" xfId="0" applyFont="1" applyBorder="1" applyAlignment="1"/>
    <xf numFmtId="0" fontId="6" fillId="0" borderId="0" xfId="0" applyFont="1" applyAlignment="1">
      <alignment horizontal="center"/>
    </xf>
    <xf numFmtId="168" fontId="6" fillId="0" borderId="4" xfId="2" applyNumberFormat="1" applyFont="1" applyBorder="1" applyAlignment="1">
      <alignment horizontal="center"/>
    </xf>
    <xf numFmtId="0" fontId="6" fillId="0" borderId="10" xfId="0" applyFont="1" applyBorder="1"/>
    <xf numFmtId="0" fontId="3" fillId="0" borderId="0" xfId="0" applyFont="1" applyBorder="1" applyAlignment="1"/>
    <xf numFmtId="0" fontId="2" fillId="0" borderId="0" xfId="0" applyFont="1" applyBorder="1" applyAlignment="1"/>
    <xf numFmtId="0" fontId="2" fillId="0" borderId="0" xfId="0" applyFont="1" applyBorder="1" applyAlignment="1">
      <alignment horizontal="right"/>
    </xf>
    <xf numFmtId="44" fontId="6" fillId="0" borderId="0" xfId="3" applyFont="1" applyFill="1" applyBorder="1"/>
    <xf numFmtId="44" fontId="8" fillId="0" borderId="0" xfId="3" applyFont="1" applyFill="1" applyBorder="1"/>
    <xf numFmtId="0" fontId="7" fillId="0" borderId="0" xfId="0" applyFont="1" applyFill="1" applyBorder="1"/>
    <xf numFmtId="44" fontId="3" fillId="0" borderId="0" xfId="3" applyFont="1" applyFill="1" applyBorder="1"/>
    <xf numFmtId="4" fontId="2" fillId="0" borderId="0" xfId="0" applyNumberFormat="1" applyFont="1" applyFill="1" applyBorder="1"/>
    <xf numFmtId="44" fontId="8" fillId="0" borderId="0" xfId="0" applyNumberFormat="1" applyFont="1" applyFill="1" applyBorder="1"/>
    <xf numFmtId="0" fontId="2" fillId="0" borderId="4" xfId="0" applyFont="1" applyBorder="1"/>
    <xf numFmtId="0" fontId="2" fillId="0" borderId="9" xfId="0" applyFont="1" applyBorder="1"/>
    <xf numFmtId="44" fontId="2" fillId="0" borderId="0" xfId="3" applyFont="1"/>
    <xf numFmtId="0" fontId="6" fillId="0" borderId="14" xfId="0" applyFont="1" applyBorder="1" applyAlignment="1">
      <alignment horizontal="justify" vertical="center" wrapText="1"/>
    </xf>
    <xf numFmtId="0" fontId="6"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14" xfId="0" applyFont="1" applyBorder="1" applyAlignment="1">
      <alignment horizontal="left" vertical="center" wrapText="1"/>
    </xf>
    <xf numFmtId="10" fontId="6" fillId="0" borderId="14" xfId="4" applyNumberFormat="1" applyFont="1" applyBorder="1" applyAlignment="1">
      <alignment horizontal="justify" vertical="center" wrapText="1"/>
    </xf>
    <xf numFmtId="44" fontId="6" fillId="0" borderId="14" xfId="2" applyNumberFormat="1" applyFont="1" applyBorder="1" applyAlignment="1">
      <alignment horizontal="justify" vertical="center" wrapText="1"/>
    </xf>
    <xf numFmtId="44" fontId="6" fillId="0" borderId="14" xfId="0" applyNumberFormat="1" applyFont="1" applyBorder="1" applyAlignment="1">
      <alignment horizontal="justify" vertical="center" wrapText="1"/>
    </xf>
    <xf numFmtId="1" fontId="6" fillId="0" borderId="14" xfId="0" applyNumberFormat="1" applyFont="1" applyBorder="1" applyAlignment="1">
      <alignment horizontal="justify" vertical="center" wrapText="1"/>
    </xf>
    <xf numFmtId="10" fontId="6" fillId="0" borderId="14" xfId="0" applyNumberFormat="1" applyFont="1" applyBorder="1" applyAlignment="1">
      <alignment horizontal="justify" vertical="center" wrapText="1"/>
    </xf>
    <xf numFmtId="4" fontId="6" fillId="0" borderId="14" xfId="0" applyNumberFormat="1" applyFont="1" applyBorder="1" applyAlignment="1">
      <alignment horizontal="right" vertical="center" wrapText="1"/>
    </xf>
    <xf numFmtId="166" fontId="6" fillId="0" borderId="14" xfId="0" applyNumberFormat="1" applyFont="1" applyBorder="1" applyAlignment="1">
      <alignment horizontal="justify" vertical="center" wrapText="1"/>
    </xf>
    <xf numFmtId="0" fontId="6" fillId="0" borderId="14" xfId="0" applyNumberFormat="1" applyFont="1" applyBorder="1" applyAlignment="1">
      <alignment horizontal="justify" vertical="center" wrapText="1"/>
    </xf>
    <xf numFmtId="49"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44" fontId="6" fillId="0" borderId="15" xfId="3" applyFont="1" applyFill="1" applyBorder="1" applyAlignment="1">
      <alignment horizontal="justify" vertical="center" wrapText="1"/>
    </xf>
    <xf numFmtId="10" fontId="6" fillId="0" borderId="15" xfId="4" applyNumberFormat="1" applyFont="1" applyFill="1" applyBorder="1" applyAlignment="1">
      <alignment horizontal="center" vertical="center"/>
    </xf>
    <xf numFmtId="44" fontId="6" fillId="0" borderId="15" xfId="3" applyNumberFormat="1" applyFont="1" applyFill="1" applyBorder="1" applyAlignment="1">
      <alignment horizontal="justify" vertical="center" wrapText="1"/>
    </xf>
    <xf numFmtId="3" fontId="6" fillId="0" borderId="15" xfId="0" applyNumberFormat="1" applyFont="1" applyFill="1" applyBorder="1" applyAlignment="1">
      <alignment horizontal="center" vertical="center" wrapText="1"/>
    </xf>
    <xf numFmtId="10" fontId="6" fillId="0" borderId="15"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168" fontId="6" fillId="0" borderId="14" xfId="0" applyNumberFormat="1" applyFont="1" applyBorder="1" applyAlignment="1">
      <alignment horizontal="center"/>
    </xf>
    <xf numFmtId="0" fontId="6" fillId="0" borderId="14" xfId="0" applyNumberFormat="1" applyFont="1" applyBorder="1" applyAlignment="1">
      <alignment horizontal="center"/>
    </xf>
    <xf numFmtId="44" fontId="2" fillId="0" borderId="0" xfId="0" applyNumberFormat="1" applyFont="1"/>
    <xf numFmtId="44" fontId="6" fillId="0" borderId="0" xfId="3" applyNumberFormat="1" applyFont="1" applyFill="1" applyBorder="1" applyAlignment="1">
      <alignment horizontal="justify" vertical="center" wrapText="1"/>
    </xf>
    <xf numFmtId="41" fontId="6" fillId="0" borderId="15"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44" fontId="7" fillId="0" borderId="0" xfId="0" applyNumberFormat="1" applyFont="1" applyFill="1" applyBorder="1"/>
    <xf numFmtId="0" fontId="1" fillId="0" borderId="0" xfId="0" applyFont="1"/>
    <xf numFmtId="0" fontId="1" fillId="0" borderId="0" xfId="0" applyFont="1" applyFill="1"/>
    <xf numFmtId="0" fontId="1" fillId="0" borderId="0" xfId="0" applyFont="1" applyAlignment="1">
      <alignment vertical="center"/>
    </xf>
    <xf numFmtId="44" fontId="6" fillId="0" borderId="0" xfId="3" applyFont="1" applyFill="1" applyBorder="1" applyAlignment="1">
      <alignment horizontal="justify" vertical="center" wrapText="1"/>
    </xf>
    <xf numFmtId="0" fontId="7" fillId="0" borderId="0" xfId="0" applyFont="1" applyAlignment="1">
      <alignment horizontal="center" vertical="center" wrapText="1"/>
    </xf>
    <xf numFmtId="0" fontId="1" fillId="0" borderId="0" xfId="0" applyFont="1" applyBorder="1"/>
    <xf numFmtId="0" fontId="6" fillId="0" borderId="15" xfId="0" applyNumberFormat="1" applyFont="1" applyFill="1" applyBorder="1" applyAlignment="1">
      <alignment horizontal="center" vertical="center"/>
    </xf>
    <xf numFmtId="43" fontId="2" fillId="0" borderId="0" xfId="2" applyFont="1" applyAlignment="1">
      <alignment vertical="center"/>
    </xf>
    <xf numFmtId="43" fontId="3" fillId="0" borderId="0" xfId="2" applyFont="1" applyAlignment="1">
      <alignment vertical="center"/>
    </xf>
    <xf numFmtId="0" fontId="7" fillId="0" borderId="0" xfId="0" applyFont="1" applyBorder="1" applyAlignment="1"/>
    <xf numFmtId="44" fontId="6" fillId="0" borderId="0" xfId="0" applyNumberFormat="1" applyFont="1" applyFill="1" applyBorder="1"/>
    <xf numFmtId="44" fontId="6" fillId="0" borderId="17" xfId="3" applyFont="1" applyFill="1" applyBorder="1" applyAlignment="1">
      <alignment horizontal="justify" vertical="center" wrapText="1"/>
    </xf>
    <xf numFmtId="0" fontId="6" fillId="0" borderId="4" xfId="0" applyFont="1" applyBorder="1" applyAlignment="1"/>
    <xf numFmtId="0" fontId="6" fillId="0" borderId="4" xfId="0" applyFont="1" applyFill="1" applyBorder="1" applyAlignment="1">
      <alignment horizontal="center"/>
    </xf>
    <xf numFmtId="10" fontId="6" fillId="0" borderId="4" xfId="0" applyNumberFormat="1" applyFont="1" applyFill="1" applyBorder="1" applyAlignment="1">
      <alignment horizontal="center"/>
    </xf>
    <xf numFmtId="4" fontId="6" fillId="0" borderId="4" xfId="2" applyNumberFormat="1" applyFont="1" applyFill="1" applyBorder="1" applyAlignment="1">
      <alignment horizontal="right"/>
    </xf>
    <xf numFmtId="0" fontId="6" fillId="0" borderId="24"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10" fontId="6" fillId="0" borderId="17" xfId="4" applyNumberFormat="1" applyFont="1" applyFill="1" applyBorder="1" applyAlignment="1">
      <alignment horizontal="center" vertical="center" wrapText="1"/>
    </xf>
    <xf numFmtId="10" fontId="6" fillId="0" borderId="17" xfId="0" applyNumberFormat="1" applyFont="1" applyFill="1" applyBorder="1" applyAlignment="1">
      <alignment horizontal="center" vertical="center" wrapText="1"/>
    </xf>
    <xf numFmtId="44" fontId="1" fillId="0" borderId="0" xfId="0" applyNumberFormat="1" applyFont="1" applyBorder="1"/>
    <xf numFmtId="44" fontId="1" fillId="0" borderId="0" xfId="0" applyNumberFormat="1" applyFont="1"/>
    <xf numFmtId="41" fontId="6" fillId="0" borderId="26" xfId="0" applyNumberFormat="1" applyFont="1" applyFill="1" applyBorder="1" applyAlignment="1">
      <alignment horizontal="center" wrapText="1"/>
    </xf>
    <xf numFmtId="0" fontId="6" fillId="0" borderId="26" xfId="0" applyFont="1" applyFill="1" applyBorder="1" applyAlignment="1">
      <alignment horizontal="center" wrapText="1"/>
    </xf>
    <xf numFmtId="0" fontId="6" fillId="0" borderId="28" xfId="0" applyFont="1" applyBorder="1"/>
    <xf numFmtId="0" fontId="2" fillId="0" borderId="10" xfId="0" applyFont="1" applyBorder="1" applyAlignment="1">
      <alignment horizontal="left"/>
    </xf>
    <xf numFmtId="0" fontId="6" fillId="0" borderId="8" xfId="0" applyFont="1" applyBorder="1" applyAlignment="1">
      <alignment horizontal="justify" vertical="center" wrapText="1"/>
    </xf>
    <xf numFmtId="0" fontId="6" fillId="0" borderId="8" xfId="0" applyFont="1" applyBorder="1" applyAlignment="1">
      <alignment horizontal="left" vertical="center" wrapText="1"/>
    </xf>
    <xf numFmtId="49" fontId="6" fillId="0" borderId="8" xfId="0" applyNumberFormat="1" applyFont="1" applyBorder="1" applyAlignment="1">
      <alignment horizontal="justify" vertical="center" wrapText="1"/>
    </xf>
    <xf numFmtId="0" fontId="2" fillId="0" borderId="28" xfId="0" applyFont="1" applyBorder="1"/>
    <xf numFmtId="0" fontId="6" fillId="0" borderId="26" xfId="0" applyFont="1" applyFill="1" applyBorder="1" applyAlignment="1">
      <alignment horizontal="center"/>
    </xf>
    <xf numFmtId="0" fontId="6" fillId="0" borderId="26" xfId="0" applyFont="1" applyFill="1" applyBorder="1" applyAlignment="1">
      <alignment horizontal="center" vertical="center"/>
    </xf>
    <xf numFmtId="49" fontId="6" fillId="0" borderId="26" xfId="0" applyNumberFormat="1" applyFont="1" applyBorder="1" applyAlignment="1">
      <alignment horizontal="center" vertical="center"/>
    </xf>
    <xf numFmtId="44" fontId="6" fillId="0" borderId="26" xfId="3" applyFont="1" applyFill="1" applyBorder="1" applyAlignment="1">
      <alignment vertical="center"/>
    </xf>
    <xf numFmtId="10" fontId="6" fillId="0" borderId="26" xfId="4" applyNumberFormat="1" applyFont="1" applyBorder="1" applyAlignment="1">
      <alignment horizontal="center" vertical="center"/>
    </xf>
    <xf numFmtId="41" fontId="6" fillId="0" borderId="26" xfId="3" applyNumberFormat="1" applyFont="1" applyBorder="1" applyAlignment="1">
      <alignment vertical="center"/>
    </xf>
    <xf numFmtId="0" fontId="2" fillId="0" borderId="26" xfId="0" applyFont="1" applyBorder="1" applyAlignment="1">
      <alignment horizontal="center" vertical="center"/>
    </xf>
    <xf numFmtId="10" fontId="6" fillId="0" borderId="26" xfId="0" applyNumberFormat="1" applyFont="1" applyBorder="1" applyAlignment="1">
      <alignment horizontal="center" vertical="center"/>
    </xf>
    <xf numFmtId="0" fontId="3" fillId="0" borderId="26" xfId="0" applyFont="1" applyFill="1" applyBorder="1" applyAlignment="1">
      <alignment horizontal="center" vertical="center"/>
    </xf>
    <xf numFmtId="49" fontId="6" fillId="0" borderId="26" xfId="0" applyNumberFormat="1" applyFont="1" applyFill="1" applyBorder="1" applyAlignment="1">
      <alignment horizontal="center" vertical="center"/>
    </xf>
    <xf numFmtId="10" fontId="6" fillId="0" borderId="26" xfId="4" applyNumberFormat="1" applyFont="1" applyFill="1" applyBorder="1" applyAlignment="1">
      <alignment horizontal="center" vertical="center"/>
    </xf>
    <xf numFmtId="10" fontId="6" fillId="0" borderId="26" xfId="0" applyNumberFormat="1" applyFont="1" applyFill="1" applyBorder="1" applyAlignment="1">
      <alignment horizontal="center" vertical="center"/>
    </xf>
    <xf numFmtId="4" fontId="6" fillId="0" borderId="26"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7" fillId="0" borderId="0" xfId="0" applyFont="1" applyAlignment="1">
      <alignment horizontal="center"/>
    </xf>
    <xf numFmtId="0" fontId="13" fillId="0" borderId="0" xfId="0" applyFont="1" applyAlignment="1">
      <alignment horizontal="center"/>
    </xf>
    <xf numFmtId="0" fontId="6" fillId="0" borderId="0" xfId="0" applyFont="1" applyBorder="1" applyAlignment="1">
      <alignment horizontal="left" vertical="center" wrapText="1"/>
    </xf>
    <xf numFmtId="0" fontId="3" fillId="0" borderId="0" xfId="0" applyFont="1" applyAlignment="1">
      <alignment horizontal="center"/>
    </xf>
    <xf numFmtId="0" fontId="16" fillId="0" borderId="0" xfId="0" applyFont="1" applyAlignment="1">
      <alignment wrapText="1"/>
    </xf>
    <xf numFmtId="0" fontId="6" fillId="0" borderId="28" xfId="0" applyFont="1" applyBorder="1" applyAlignment="1">
      <alignment horizontal="center"/>
    </xf>
    <xf numFmtId="49" fontId="6" fillId="0" borderId="28" xfId="0" applyNumberFormat="1" applyFont="1" applyBorder="1" applyAlignment="1">
      <alignment horizontal="center"/>
    </xf>
    <xf numFmtId="167" fontId="6" fillId="0" borderId="28" xfId="3" applyNumberFormat="1" applyFont="1" applyBorder="1"/>
    <xf numFmtId="10" fontId="6" fillId="0" borderId="28" xfId="4" applyNumberFormat="1" applyFont="1" applyBorder="1" applyAlignment="1">
      <alignment horizontal="center"/>
    </xf>
    <xf numFmtId="10" fontId="6" fillId="0" borderId="28" xfId="0" applyNumberFormat="1" applyFont="1" applyBorder="1" applyAlignment="1">
      <alignment horizontal="center"/>
    </xf>
    <xf numFmtId="41" fontId="6" fillId="0" borderId="26"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Border="1" applyAlignment="1">
      <alignment horizontal="justify" vertical="center" wrapText="1"/>
    </xf>
    <xf numFmtId="49" fontId="6" fillId="0" borderId="28" xfId="0" applyNumberFormat="1" applyFont="1" applyBorder="1" applyAlignment="1">
      <alignment horizontal="justify" vertical="center" wrapText="1"/>
    </xf>
    <xf numFmtId="0" fontId="6" fillId="0" borderId="28" xfId="0" applyFont="1" applyBorder="1" applyAlignment="1">
      <alignment horizontal="left" vertical="center" wrapText="1"/>
    </xf>
    <xf numFmtId="49" fontId="6" fillId="0" borderId="26" xfId="0" applyNumberFormat="1" applyFont="1" applyFill="1" applyBorder="1" applyAlignment="1">
      <alignment horizontal="center" vertical="center" wrapText="1"/>
    </xf>
    <xf numFmtId="44" fontId="6" fillId="0" borderId="26" xfId="3" applyFont="1" applyFill="1" applyBorder="1" applyAlignment="1">
      <alignment horizontal="justify" vertical="center" wrapText="1"/>
    </xf>
    <xf numFmtId="44" fontId="6" fillId="0" borderId="26" xfId="3" applyNumberFormat="1" applyFont="1" applyFill="1" applyBorder="1" applyAlignment="1">
      <alignment horizontal="justify" vertical="center" wrapText="1"/>
    </xf>
    <xf numFmtId="10" fontId="6" fillId="0" borderId="26" xfId="0" applyNumberFormat="1" applyFont="1" applyFill="1" applyBorder="1" applyAlignment="1">
      <alignment horizontal="center" vertical="center" wrapText="1"/>
    </xf>
    <xf numFmtId="3" fontId="6" fillId="0" borderId="28" xfId="0" applyNumberFormat="1" applyFont="1" applyBorder="1" applyAlignment="1">
      <alignment horizontal="center"/>
    </xf>
    <xf numFmtId="168" fontId="6" fillId="0" borderId="28" xfId="0" applyNumberFormat="1" applyFont="1" applyBorder="1" applyAlignment="1">
      <alignment horizontal="center"/>
    </xf>
    <xf numFmtId="10" fontId="6" fillId="0" borderId="26" xfId="4" applyNumberFormat="1" applyFont="1" applyFill="1" applyBorder="1" applyAlignment="1">
      <alignment horizontal="center" vertical="center" wrapText="1"/>
    </xf>
    <xf numFmtId="44" fontId="14" fillId="0" borderId="0" xfId="0" applyNumberFormat="1" applyFont="1" applyFill="1" applyBorder="1"/>
    <xf numFmtId="0" fontId="2" fillId="0" borderId="0" xfId="0" applyFont="1" applyAlignment="1">
      <alignment wrapText="1"/>
    </xf>
    <xf numFmtId="0" fontId="3" fillId="0" borderId="0" xfId="0" applyFont="1" applyFill="1" applyBorder="1" applyAlignment="1">
      <alignment horizontal="center" wrapText="1"/>
    </xf>
    <xf numFmtId="0" fontId="3" fillId="0" borderId="28" xfId="0" applyFont="1" applyFill="1" applyBorder="1" applyAlignment="1">
      <alignment horizontal="center" vertical="center"/>
    </xf>
    <xf numFmtId="0" fontId="6" fillId="0" borderId="28" xfId="0" applyFont="1" applyFill="1" applyBorder="1" applyAlignment="1">
      <alignment horizontal="center" vertical="center"/>
    </xf>
    <xf numFmtId="49" fontId="6" fillId="0" borderId="28" xfId="0" applyNumberFormat="1" applyFont="1" applyFill="1" applyBorder="1" applyAlignment="1">
      <alignment horizontal="center" vertical="center"/>
    </xf>
    <xf numFmtId="0" fontId="6" fillId="0" borderId="28" xfId="0" applyFont="1" applyFill="1" applyBorder="1" applyAlignment="1">
      <alignment vertical="center" wrapText="1"/>
    </xf>
    <xf numFmtId="41" fontId="8" fillId="0" borderId="28" xfId="3" applyNumberFormat="1" applyFont="1" applyBorder="1" applyAlignment="1">
      <alignment vertical="center"/>
    </xf>
    <xf numFmtId="10" fontId="6" fillId="0" borderId="28" xfId="4" applyNumberFormat="1" applyFont="1" applyBorder="1" applyAlignment="1">
      <alignment horizontal="center" vertical="center"/>
    </xf>
    <xf numFmtId="41" fontId="6" fillId="0" borderId="28" xfId="3" applyNumberFormat="1" applyFont="1" applyBorder="1" applyAlignment="1">
      <alignment vertical="center"/>
    </xf>
    <xf numFmtId="41" fontId="6" fillId="0" borderId="28" xfId="3" applyNumberFormat="1" applyFont="1" applyFill="1" applyBorder="1" applyAlignment="1">
      <alignment vertical="center"/>
    </xf>
    <xf numFmtId="44" fontId="6" fillId="0" borderId="28" xfId="3" applyFont="1" applyBorder="1" applyAlignment="1">
      <alignment vertical="center"/>
    </xf>
    <xf numFmtId="0" fontId="6" fillId="0" borderId="28" xfId="0" applyFont="1" applyBorder="1" applyAlignment="1">
      <alignment horizontal="center" vertical="center"/>
    </xf>
    <xf numFmtId="2" fontId="6" fillId="0" borderId="28" xfId="0" applyNumberFormat="1" applyFont="1" applyBorder="1" applyAlignment="1">
      <alignment horizontal="center" vertical="center"/>
    </xf>
    <xf numFmtId="0" fontId="6" fillId="0" borderId="26" xfId="0" applyFont="1" applyFill="1" applyBorder="1" applyAlignment="1">
      <alignment vertical="center" wrapText="1"/>
    </xf>
    <xf numFmtId="44" fontId="6" fillId="0" borderId="26" xfId="3" applyFont="1" applyBorder="1" applyAlignment="1">
      <alignment vertical="center"/>
    </xf>
    <xf numFmtId="2" fontId="6" fillId="0" borderId="26" xfId="0" applyNumberFormat="1" applyFont="1" applyBorder="1" applyAlignment="1">
      <alignment horizontal="center" vertical="center"/>
    </xf>
    <xf numFmtId="0" fontId="6" fillId="0" borderId="26" xfId="0" applyFont="1" applyBorder="1" applyAlignment="1">
      <alignment horizontal="center" vertical="center"/>
    </xf>
    <xf numFmtId="2" fontId="6" fillId="0" borderId="26" xfId="3"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28" xfId="0" applyFont="1" applyFill="1" applyBorder="1" applyAlignment="1">
      <alignment horizontal="center"/>
    </xf>
    <xf numFmtId="0" fontId="6" fillId="0" borderId="28" xfId="0" applyFont="1" applyFill="1" applyBorder="1" applyAlignment="1">
      <alignment horizontal="center"/>
    </xf>
    <xf numFmtId="49" fontId="6" fillId="0" borderId="28" xfId="0" applyNumberFormat="1" applyFont="1" applyFill="1" applyBorder="1" applyAlignment="1">
      <alignment horizontal="center"/>
    </xf>
    <xf numFmtId="0" fontId="6" fillId="0" borderId="28" xfId="0" applyFont="1" applyFill="1" applyBorder="1" applyAlignment="1"/>
    <xf numFmtId="44" fontId="8" fillId="0" borderId="28" xfId="3" applyFont="1" applyFill="1" applyBorder="1"/>
    <xf numFmtId="41" fontId="6" fillId="0" borderId="28" xfId="3" applyNumberFormat="1" applyFont="1" applyBorder="1"/>
    <xf numFmtId="41" fontId="6" fillId="0" borderId="28" xfId="3" applyNumberFormat="1" applyFont="1" applyFill="1" applyBorder="1"/>
    <xf numFmtId="0" fontId="2" fillId="0" borderId="28" xfId="0" applyFont="1" applyBorder="1" applyAlignment="1">
      <alignment horizont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center" wrapText="1"/>
    </xf>
    <xf numFmtId="0" fontId="3" fillId="3" borderId="0" xfId="0" applyFont="1" applyFill="1" applyBorder="1"/>
    <xf numFmtId="44" fontId="8" fillId="3" borderId="0" xfId="0" applyNumberFormat="1" applyFont="1" applyFill="1" applyBorder="1"/>
    <xf numFmtId="0" fontId="7" fillId="3" borderId="0" xfId="0" applyFont="1" applyFill="1" applyBorder="1"/>
    <xf numFmtId="0" fontId="2" fillId="3" borderId="0" xfId="0" applyFont="1" applyFill="1"/>
    <xf numFmtId="0" fontId="1" fillId="0" borderId="7" xfId="0" applyFont="1" applyBorder="1"/>
    <xf numFmtId="0" fontId="1" fillId="0" borderId="10" xfId="0" applyFont="1" applyBorder="1"/>
    <xf numFmtId="0" fontId="1" fillId="0" borderId="9" xfId="0" applyFont="1" applyBorder="1"/>
    <xf numFmtId="0" fontId="1" fillId="0" borderId="5" xfId="0" applyFont="1" applyBorder="1"/>
    <xf numFmtId="0" fontId="1" fillId="0" borderId="11" xfId="0" applyFont="1" applyBorder="1"/>
    <xf numFmtId="0" fontId="1" fillId="0" borderId="0" xfId="0" applyFont="1" applyBorder="1" applyAlignment="1"/>
    <xf numFmtId="0" fontId="1" fillId="0" borderId="12" xfId="0" applyFont="1" applyBorder="1"/>
    <xf numFmtId="0" fontId="1" fillId="0" borderId="0" xfId="0" applyFont="1" applyAlignment="1">
      <alignment horizontal="center"/>
    </xf>
    <xf numFmtId="0" fontId="6" fillId="0" borderId="9" xfId="0" applyFont="1" applyBorder="1" applyAlignment="1">
      <alignment horizontal="center"/>
    </xf>
    <xf numFmtId="0" fontId="6" fillId="0" borderId="7" xfId="0" applyFont="1" applyBorder="1" applyAlignment="1">
      <alignment horizontal="left"/>
    </xf>
    <xf numFmtId="167" fontId="6" fillId="0" borderId="7" xfId="3" applyNumberFormat="1" applyFont="1" applyBorder="1"/>
    <xf numFmtId="4" fontId="6" fillId="0" borderId="4" xfId="0" applyNumberFormat="1" applyFont="1" applyBorder="1" applyAlignment="1">
      <alignment horizontal="center"/>
    </xf>
    <xf numFmtId="4" fontId="6" fillId="0" borderId="4" xfId="0" applyNumberFormat="1" applyFont="1" applyBorder="1" applyAlignment="1">
      <alignment horizontal="right"/>
    </xf>
    <xf numFmtId="44" fontId="6" fillId="0" borderId="26" xfId="3" applyFont="1" applyFill="1" applyBorder="1" applyAlignment="1">
      <alignment horizontal="justify" wrapText="1"/>
    </xf>
    <xf numFmtId="0" fontId="1" fillId="0" borderId="0" xfId="0" applyFont="1" applyFill="1" applyAlignment="1"/>
    <xf numFmtId="0" fontId="1" fillId="3" borderId="0" xfId="0" applyFont="1" applyFill="1" applyAlignment="1"/>
    <xf numFmtId="0" fontId="2" fillId="0" borderId="0" xfId="0" applyFont="1" applyFill="1" applyAlignment="1">
      <alignment horizontal="left" vertical="center"/>
    </xf>
    <xf numFmtId="165" fontId="1" fillId="0" borderId="0" xfId="0" applyNumberFormat="1" applyFont="1" applyBorder="1"/>
    <xf numFmtId="0" fontId="6" fillId="0" borderId="14" xfId="0" applyFont="1" applyFill="1" applyBorder="1" applyAlignment="1">
      <alignment horizontal="center"/>
    </xf>
    <xf numFmtId="0" fontId="6" fillId="0" borderId="14" xfId="0" applyFont="1" applyBorder="1" applyAlignment="1">
      <alignment horizontal="center"/>
    </xf>
    <xf numFmtId="49" fontId="6" fillId="0" borderId="14" xfId="0" applyNumberFormat="1" applyFont="1" applyBorder="1" applyAlignment="1">
      <alignment horizontal="center"/>
    </xf>
    <xf numFmtId="0" fontId="6" fillId="0" borderId="14" xfId="0" applyFont="1" applyBorder="1" applyAlignment="1"/>
    <xf numFmtId="167" fontId="6" fillId="0" borderId="14" xfId="3" applyNumberFormat="1" applyFont="1" applyBorder="1"/>
    <xf numFmtId="10" fontId="6" fillId="0" borderId="14" xfId="4" applyNumberFormat="1" applyFont="1" applyBorder="1" applyAlignment="1">
      <alignment horizontal="center"/>
    </xf>
    <xf numFmtId="43" fontId="6" fillId="0" borderId="14" xfId="0" applyNumberFormat="1" applyFont="1" applyBorder="1"/>
    <xf numFmtId="4" fontId="6" fillId="0" borderId="14" xfId="0" applyNumberFormat="1" applyFont="1" applyBorder="1" applyAlignment="1">
      <alignment horizontal="right"/>
    </xf>
    <xf numFmtId="10" fontId="6" fillId="0" borderId="14" xfId="0" applyNumberFormat="1" applyFont="1" applyBorder="1" applyAlignment="1">
      <alignment horizontal="center"/>
    </xf>
    <xf numFmtId="0" fontId="6" fillId="0" borderId="15" xfId="0" applyFont="1" applyFill="1" applyBorder="1" applyAlignment="1">
      <alignment horizontal="center" vertical="center"/>
    </xf>
    <xf numFmtId="49" fontId="6" fillId="0" borderId="15" xfId="0" applyNumberFormat="1" applyFont="1" applyFill="1" applyBorder="1" applyAlignment="1">
      <alignment horizontal="center" vertical="center"/>
    </xf>
    <xf numFmtId="44" fontId="6" fillId="0" borderId="15" xfId="3" applyFont="1" applyFill="1" applyBorder="1" applyAlignment="1" applyProtection="1">
      <alignment vertical="center" wrapText="1"/>
      <protection locked="0"/>
    </xf>
    <xf numFmtId="44" fontId="6" fillId="0" borderId="15" xfId="3" applyFont="1" applyFill="1" applyBorder="1" applyAlignment="1">
      <alignment vertical="center"/>
    </xf>
    <xf numFmtId="49" fontId="6" fillId="0" borderId="32" xfId="0" applyNumberFormat="1" applyFont="1" applyFill="1" applyBorder="1" applyAlignment="1">
      <alignment horizontal="center" vertical="center" wrapText="1"/>
    </xf>
    <xf numFmtId="0" fontId="6" fillId="0" borderId="32" xfId="0" applyFont="1" applyFill="1" applyBorder="1" applyAlignment="1">
      <alignment horizontal="center" vertical="center"/>
    </xf>
    <xf numFmtId="44" fontId="6" fillId="0" borderId="32" xfId="3" applyFont="1" applyFill="1" applyBorder="1" applyAlignment="1" applyProtection="1">
      <alignment vertical="center" wrapText="1"/>
      <protection locked="0"/>
    </xf>
    <xf numFmtId="10" fontId="6" fillId="0" borderId="32" xfId="4" applyNumberFormat="1" applyFont="1" applyFill="1" applyBorder="1" applyAlignment="1">
      <alignment horizontal="center" vertical="center"/>
    </xf>
    <xf numFmtId="44" fontId="6" fillId="0" borderId="32" xfId="3" applyFont="1" applyFill="1" applyBorder="1" applyAlignment="1">
      <alignment vertical="center"/>
    </xf>
    <xf numFmtId="10" fontId="6" fillId="0" borderId="32" xfId="0" applyNumberFormat="1" applyFont="1" applyFill="1" applyBorder="1" applyAlignment="1">
      <alignment horizontal="center" vertical="center" wrapText="1"/>
    </xf>
    <xf numFmtId="0" fontId="2" fillId="0" borderId="0" xfId="0" applyFont="1" applyAlignment="1">
      <alignment horizontal="left" vertical="center"/>
    </xf>
    <xf numFmtId="165" fontId="1" fillId="0" borderId="0" xfId="0" applyNumberFormat="1" applyFont="1"/>
    <xf numFmtId="0" fontId="1" fillId="0" borderId="0" xfId="0" applyFont="1" applyFill="1" applyAlignment="1">
      <alignment vertical="center"/>
    </xf>
    <xf numFmtId="10" fontId="1" fillId="0" borderId="28" xfId="0" applyNumberFormat="1" applyFont="1" applyBorder="1" applyAlignment="1">
      <alignment horizontal="center"/>
    </xf>
    <xf numFmtId="4" fontId="1" fillId="0" borderId="28" xfId="0" applyNumberFormat="1" applyFont="1" applyBorder="1" applyAlignment="1">
      <alignment horizontal="center"/>
    </xf>
    <xf numFmtId="0" fontId="1" fillId="0" borderId="28" xfId="0" applyNumberFormat="1" applyFont="1" applyBorder="1" applyAlignment="1">
      <alignment horizontal="center"/>
    </xf>
    <xf numFmtId="44" fontId="2" fillId="0" borderId="0" xfId="3" applyFont="1" applyAlignment="1">
      <alignment horizontal="center" vertical="center"/>
    </xf>
    <xf numFmtId="0" fontId="2" fillId="0" borderId="0" xfId="0" applyFont="1" applyAlignment="1">
      <alignment horizontal="center" vertical="center"/>
    </xf>
    <xf numFmtId="0" fontId="1" fillId="0" borderId="26" xfId="0" applyNumberFormat="1" applyFont="1" applyBorder="1" applyAlignment="1">
      <alignment horizontal="center" vertical="center"/>
    </xf>
    <xf numFmtId="44" fontId="19" fillId="0" borderId="0" xfId="3" applyFont="1" applyAlignment="1">
      <alignment horizontal="center" vertical="center"/>
    </xf>
    <xf numFmtId="44" fontId="19" fillId="3" borderId="0" xfId="3" applyFont="1" applyFill="1" applyAlignment="1">
      <alignment horizontal="center" vertical="center"/>
    </xf>
    <xf numFmtId="0" fontId="1" fillId="3" borderId="0" xfId="0" applyFont="1" applyFill="1"/>
    <xf numFmtId="0" fontId="1" fillId="0" borderId="0" xfId="0" applyFont="1" applyFill="1" applyBorder="1"/>
    <xf numFmtId="44" fontId="1" fillId="0" borderId="0" xfId="0" applyNumberFormat="1" applyFont="1" applyFill="1" applyBorder="1"/>
    <xf numFmtId="10" fontId="1" fillId="0" borderId="28" xfId="0" applyNumberFormat="1" applyFont="1" applyBorder="1" applyAlignment="1">
      <alignment horizontal="center" vertical="center"/>
    </xf>
    <xf numFmtId="4" fontId="1" fillId="0" borderId="28" xfId="0" applyNumberFormat="1" applyFont="1" applyBorder="1" applyAlignment="1">
      <alignment horizontal="center" vertical="center"/>
    </xf>
    <xf numFmtId="0" fontId="1" fillId="0" borderId="28" xfId="0" applyNumberFormat="1" applyFont="1" applyBorder="1" applyAlignment="1">
      <alignment horizontal="center" vertical="center"/>
    </xf>
    <xf numFmtId="10" fontId="1" fillId="0" borderId="26" xfId="0" applyNumberFormat="1" applyFont="1" applyBorder="1" applyAlignment="1">
      <alignment horizontal="center" vertical="center"/>
    </xf>
    <xf numFmtId="4" fontId="1" fillId="0" borderId="26" xfId="0" applyNumberFormat="1" applyFont="1" applyBorder="1" applyAlignment="1">
      <alignment horizontal="center" vertical="center"/>
    </xf>
    <xf numFmtId="0" fontId="14" fillId="0" borderId="0" xfId="0" applyFont="1" applyAlignment="1">
      <alignment vertical="center"/>
    </xf>
    <xf numFmtId="0" fontId="13" fillId="0" borderId="0" xfId="0" applyFont="1" applyAlignment="1">
      <alignment vertical="center"/>
    </xf>
    <xf numFmtId="0" fontId="2" fillId="0" borderId="12" xfId="0" applyFont="1" applyBorder="1" applyAlignment="1">
      <alignment horizontal="left"/>
    </xf>
    <xf numFmtId="0" fontId="3" fillId="0" borderId="0" xfId="0" applyFont="1" applyBorder="1" applyAlignment="1">
      <alignment horizontal="right"/>
    </xf>
    <xf numFmtId="0" fontId="2" fillId="0" borderId="0" xfId="0" applyFont="1" applyBorder="1" applyAlignment="1">
      <alignment horizontal="center"/>
    </xf>
    <xf numFmtId="0" fontId="3" fillId="0" borderId="0" xfId="0" applyFont="1" applyBorder="1" applyAlignment="1">
      <alignment horizontal="left"/>
    </xf>
    <xf numFmtId="0" fontId="7" fillId="0" borderId="0" xfId="0" applyFont="1" applyBorder="1" applyAlignment="1">
      <alignment horizontal="center"/>
    </xf>
    <xf numFmtId="0" fontId="2" fillId="0" borderId="0" xfId="0" applyFont="1" applyBorder="1" applyAlignment="1">
      <alignment horizontal="center" vertical="center"/>
    </xf>
    <xf numFmtId="0" fontId="8" fillId="0" borderId="6" xfId="0" applyFont="1" applyBorder="1" applyAlignment="1">
      <alignment horizontal="center" vertical="center" wrapText="1"/>
    </xf>
    <xf numFmtId="0" fontId="8" fillId="0" borderId="6" xfId="0" applyFont="1" applyBorder="1" applyAlignment="1">
      <alignment horizontal="center"/>
    </xf>
    <xf numFmtId="0" fontId="1" fillId="0" borderId="8" xfId="0" applyFont="1" applyBorder="1"/>
    <xf numFmtId="0" fontId="2" fillId="0" borderId="0" xfId="0" applyFont="1" applyBorder="1" applyAlignment="1">
      <alignment horizontal="left"/>
    </xf>
    <xf numFmtId="0" fontId="4" fillId="0" borderId="0" xfId="0" applyFont="1" applyBorder="1" applyAlignment="1"/>
    <xf numFmtId="0" fontId="4" fillId="0" borderId="11" xfId="0" applyFont="1" applyBorder="1" applyAlignment="1"/>
    <xf numFmtId="0" fontId="1" fillId="0" borderId="11" xfId="0" applyFont="1" applyBorder="1" applyAlignment="1"/>
    <xf numFmtId="0" fontId="3" fillId="0" borderId="0" xfId="0" applyFont="1"/>
    <xf numFmtId="0" fontId="2" fillId="0" borderId="13" xfId="0" applyFont="1" applyBorder="1" applyAlignment="1">
      <alignment horizontal="center"/>
    </xf>
    <xf numFmtId="0" fontId="8" fillId="0" borderId="6" xfId="0" applyFont="1" applyBorder="1" applyAlignment="1">
      <alignment horizontal="center" vertical="center" wrapText="1"/>
    </xf>
    <xf numFmtId="0" fontId="6" fillId="0" borderId="26" xfId="0" applyFont="1" applyBorder="1" applyAlignment="1">
      <alignment horizontal="left" vertical="center"/>
    </xf>
    <xf numFmtId="0" fontId="6"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wrapText="1"/>
    </xf>
    <xf numFmtId="0" fontId="6" fillId="0" borderId="28" xfId="0" applyFont="1" applyBorder="1" applyAlignment="1"/>
    <xf numFmtId="0" fontId="9" fillId="0" borderId="28" xfId="0" applyFont="1" applyBorder="1" applyAlignment="1">
      <alignment horizontal="center"/>
    </xf>
    <xf numFmtId="41" fontId="6" fillId="0" borderId="28" xfId="0" applyNumberFormat="1" applyFont="1" applyBorder="1" applyAlignment="1">
      <alignment horizontal="center"/>
    </xf>
    <xf numFmtId="41" fontId="6" fillId="0" borderId="28" xfId="0" applyNumberFormat="1" applyFont="1" applyBorder="1" applyAlignment="1">
      <alignment horizontal="right"/>
    </xf>
    <xf numFmtId="0" fontId="10" fillId="0" borderId="26" xfId="0" applyFont="1" applyFill="1" applyBorder="1" applyAlignment="1">
      <alignment vertical="center" wrapText="1"/>
    </xf>
    <xf numFmtId="169" fontId="10" fillId="0" borderId="26" xfId="0" applyNumberFormat="1" applyFont="1" applyFill="1" applyBorder="1" applyAlignment="1">
      <alignment horizontal="justify" vertical="center" wrapText="1"/>
    </xf>
    <xf numFmtId="4" fontId="6" fillId="0" borderId="28" xfId="0" applyNumberFormat="1" applyFont="1" applyBorder="1" applyAlignment="1">
      <alignment horizontal="right"/>
    </xf>
    <xf numFmtId="0" fontId="10" fillId="0" borderId="26" xfId="0" applyFont="1" applyFill="1" applyBorder="1" applyAlignment="1">
      <alignment horizontal="left" vertical="center" wrapText="1"/>
    </xf>
    <xf numFmtId="0" fontId="6" fillId="0" borderId="22"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44" fontId="2" fillId="0" borderId="26" xfId="0" applyNumberFormat="1" applyFont="1" applyBorder="1" applyAlignment="1">
      <alignment vertical="center"/>
    </xf>
    <xf numFmtId="44" fontId="2" fillId="0" borderId="26" xfId="3" applyNumberFormat="1" applyFont="1" applyBorder="1" applyAlignment="1">
      <alignment vertical="center"/>
    </xf>
    <xf numFmtId="0" fontId="9" fillId="0" borderId="26" xfId="0" applyFont="1" applyBorder="1" applyAlignment="1">
      <alignment horizontal="center" vertical="center"/>
    </xf>
    <xf numFmtId="44" fontId="8" fillId="0" borderId="26" xfId="3" applyNumberFormat="1" applyFont="1" applyFill="1" applyBorder="1" applyAlignment="1">
      <alignment vertical="center"/>
    </xf>
    <xf numFmtId="44" fontId="2" fillId="0" borderId="26" xfId="3" applyNumberFormat="1" applyFont="1" applyFill="1" applyBorder="1" applyAlignment="1">
      <alignment vertical="center"/>
    </xf>
    <xf numFmtId="49" fontId="2" fillId="0" borderId="26" xfId="0" applyNumberFormat="1" applyFont="1" applyBorder="1" applyAlignment="1">
      <alignment horizontal="center" vertical="center"/>
    </xf>
    <xf numFmtId="3" fontId="2" fillId="0" borderId="26" xfId="0" applyNumberFormat="1" applyFont="1" applyBorder="1" applyAlignment="1">
      <alignment horizontal="center" vertical="center"/>
    </xf>
    <xf numFmtId="0" fontId="2" fillId="0" borderId="4" xfId="0" applyFont="1" applyBorder="1" applyAlignment="1">
      <alignment horizontal="center"/>
    </xf>
    <xf numFmtId="0" fontId="6" fillId="0" borderId="42" xfId="0"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6" fillId="0" borderId="42" xfId="0" applyFont="1" applyFill="1" applyBorder="1" applyAlignment="1">
      <alignment horizontal="left" vertical="center" wrapText="1"/>
    </xf>
    <xf numFmtId="10" fontId="6" fillId="0" borderId="42" xfId="4" applyNumberFormat="1" applyFont="1" applyFill="1" applyBorder="1" applyAlignment="1">
      <alignment horizontal="center" vertical="center"/>
    </xf>
    <xf numFmtId="44" fontId="6" fillId="0" borderId="42" xfId="3" applyNumberFormat="1" applyFont="1" applyFill="1" applyBorder="1" applyAlignment="1">
      <alignment horizontal="justify" vertical="center" wrapText="1"/>
    </xf>
    <xf numFmtId="3" fontId="6" fillId="0" borderId="42" xfId="0" applyNumberFormat="1" applyFont="1" applyFill="1" applyBorder="1" applyAlignment="1">
      <alignment horizontal="center" vertical="center" wrapText="1"/>
    </xf>
    <xf numFmtId="10" fontId="6" fillId="0" borderId="42" xfId="0" applyNumberFormat="1" applyFont="1" applyFill="1" applyBorder="1" applyAlignment="1">
      <alignment horizontal="center" vertical="center" wrapText="1"/>
    </xf>
    <xf numFmtId="3" fontId="2" fillId="0" borderId="42" xfId="0" applyNumberFormat="1" applyFont="1" applyFill="1" applyBorder="1" applyAlignment="1">
      <alignment horizontal="center" vertical="center" wrapText="1"/>
    </xf>
    <xf numFmtId="41" fontId="6" fillId="0" borderId="42"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6" fillId="0" borderId="0" xfId="0" applyFont="1" applyFill="1" applyBorder="1" applyAlignment="1">
      <alignment horizontal="center" vertical="center"/>
    </xf>
    <xf numFmtId="0" fontId="3" fillId="0" borderId="0" xfId="0" applyFont="1" applyFill="1"/>
    <xf numFmtId="0" fontId="8" fillId="0" borderId="6" xfId="0" applyFont="1" applyBorder="1" applyAlignment="1">
      <alignment horizontal="center" vertical="center" wrapText="1"/>
    </xf>
    <xf numFmtId="0" fontId="7" fillId="0" borderId="0" xfId="0" applyFont="1" applyBorder="1" applyAlignment="1">
      <alignment horizontal="center"/>
    </xf>
    <xf numFmtId="0" fontId="6" fillId="0" borderId="26" xfId="0" applyFont="1" applyBorder="1" applyAlignment="1">
      <alignment horizontal="left" vertical="center"/>
    </xf>
    <xf numFmtId="0" fontId="6" fillId="0" borderId="26" xfId="0" applyFont="1" applyBorder="1" applyAlignment="1">
      <alignment horizontal="center" vertical="center"/>
    </xf>
    <xf numFmtId="0" fontId="20" fillId="0" borderId="26" xfId="0" applyFont="1" applyFill="1" applyBorder="1" applyAlignment="1">
      <alignment horizontal="center" vertical="center" wrapText="1"/>
    </xf>
    <xf numFmtId="49" fontId="20" fillId="0" borderId="26" xfId="0" applyNumberFormat="1" applyFont="1" applyFill="1" applyBorder="1" applyAlignment="1">
      <alignment horizontal="center" vertical="center" wrapText="1"/>
    </xf>
    <xf numFmtId="49" fontId="20" fillId="0" borderId="36"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xf>
    <xf numFmtId="0" fontId="8" fillId="0" borderId="6" xfId="0" applyFont="1" applyBorder="1" applyAlignment="1">
      <alignment horizontal="center" vertical="center" wrapText="1"/>
    </xf>
    <xf numFmtId="3" fontId="6" fillId="0" borderId="37"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44" fontId="6" fillId="0" borderId="5" xfId="3" applyFont="1" applyFill="1" applyBorder="1" applyAlignment="1">
      <alignment horizontal="justify" wrapText="1"/>
    </xf>
    <xf numFmtId="44" fontId="6" fillId="0" borderId="0" xfId="3" applyFont="1" applyFill="1" applyBorder="1" applyAlignment="1">
      <alignment horizontal="justify" wrapText="1"/>
    </xf>
    <xf numFmtId="0" fontId="2" fillId="0" borderId="26" xfId="0" applyFont="1" applyFill="1" applyBorder="1"/>
    <xf numFmtId="44" fontId="6" fillId="0" borderId="2" xfId="3" applyFont="1" applyFill="1" applyBorder="1" applyAlignment="1">
      <alignment horizontal="justify" vertical="center" wrapText="1"/>
    </xf>
    <xf numFmtId="10" fontId="6" fillId="0" borderId="2"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wrapText="1"/>
    </xf>
    <xf numFmtId="0" fontId="6" fillId="0" borderId="43" xfId="0" applyFont="1" applyFill="1" applyBorder="1" applyAlignment="1">
      <alignment horizontal="center" vertical="center" wrapText="1"/>
    </xf>
    <xf numFmtId="44" fontId="6" fillId="0" borderId="43" xfId="3" applyFont="1" applyFill="1" applyBorder="1" applyAlignment="1">
      <alignment horizontal="justify" vertical="center" wrapText="1"/>
    </xf>
    <xf numFmtId="10" fontId="6" fillId="0" borderId="43" xfId="4" applyNumberFormat="1" applyFont="1" applyFill="1" applyBorder="1" applyAlignment="1">
      <alignment horizontal="center" vertical="center" wrapText="1"/>
    </xf>
    <xf numFmtId="44" fontId="6" fillId="0" borderId="43" xfId="3" applyFont="1" applyFill="1" applyBorder="1" applyAlignment="1">
      <alignment horizontal="center" vertical="center" wrapText="1"/>
    </xf>
    <xf numFmtId="2" fontId="6" fillId="0" borderId="43" xfId="3" applyNumberFormat="1" applyFont="1" applyFill="1" applyBorder="1" applyAlignment="1">
      <alignment horizontal="center" vertical="center" wrapText="1"/>
    </xf>
    <xf numFmtId="10" fontId="6" fillId="0" borderId="43" xfId="0" applyNumberFormat="1" applyFont="1" applyFill="1" applyBorder="1" applyAlignment="1">
      <alignment horizontal="center" vertical="center" wrapText="1"/>
    </xf>
    <xf numFmtId="3" fontId="6" fillId="0" borderId="43" xfId="0" applyNumberFormat="1" applyFont="1" applyFill="1" applyBorder="1" applyAlignment="1">
      <alignment horizontal="center" vertical="center" wrapText="1"/>
    </xf>
    <xf numFmtId="3" fontId="6" fillId="0" borderId="27" xfId="0" applyNumberFormat="1" applyFont="1" applyFill="1" applyBorder="1" applyAlignment="1">
      <alignment horizontal="center" vertical="center"/>
    </xf>
    <xf numFmtId="44" fontId="3" fillId="0" borderId="0" xfId="0" applyNumberFormat="1" applyFont="1" applyFill="1"/>
    <xf numFmtId="44" fontId="6" fillId="0" borderId="0" xfId="0" applyNumberFormat="1" applyFont="1"/>
    <xf numFmtId="0" fontId="6" fillId="0" borderId="44" xfId="0" applyFont="1" applyFill="1" applyBorder="1" applyAlignment="1">
      <alignment horizontal="center" vertical="center" wrapText="1"/>
    </xf>
    <xf numFmtId="10" fontId="6" fillId="0" borderId="44" xfId="0" applyNumberFormat="1" applyFont="1" applyFill="1" applyBorder="1" applyAlignment="1">
      <alignment horizontal="center" vertical="center" wrapText="1"/>
    </xf>
    <xf numFmtId="10" fontId="6" fillId="0" borderId="27" xfId="0" applyNumberFormat="1" applyFont="1" applyFill="1" applyBorder="1" applyAlignment="1">
      <alignment horizontal="center" vertical="center" wrapText="1"/>
    </xf>
    <xf numFmtId="3" fontId="6" fillId="0" borderId="27" xfId="0" applyNumberFormat="1" applyFont="1" applyFill="1" applyBorder="1" applyAlignment="1">
      <alignment horizontal="center" vertical="center" wrapText="1"/>
    </xf>
    <xf numFmtId="10" fontId="6" fillId="0" borderId="41" xfId="0" applyNumberFormat="1" applyFont="1" applyFill="1" applyBorder="1" applyAlignment="1">
      <alignment horizontal="center" vertical="center" wrapText="1"/>
    </xf>
    <xf numFmtId="3" fontId="6" fillId="0" borderId="44"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26" xfId="0" applyFont="1" applyBorder="1" applyAlignment="1">
      <alignment horizontal="center" vertical="center"/>
    </xf>
    <xf numFmtId="49" fontId="6" fillId="0" borderId="44" xfId="0" applyNumberFormat="1" applyFont="1" applyFill="1" applyBorder="1" applyAlignment="1">
      <alignment horizontal="center" vertical="center" wrapText="1"/>
    </xf>
    <xf numFmtId="10" fontId="6" fillId="0" borderId="44" xfId="4" applyNumberFormat="1" applyFont="1" applyFill="1" applyBorder="1" applyAlignment="1">
      <alignment horizontal="center" vertical="center"/>
    </xf>
    <xf numFmtId="44" fontId="6" fillId="0" borderId="44" xfId="3" applyNumberFormat="1" applyFont="1" applyFill="1" applyBorder="1" applyAlignment="1">
      <alignment horizontal="justify" vertical="center" wrapText="1"/>
    </xf>
    <xf numFmtId="44" fontId="6" fillId="0" borderId="44" xfId="3" applyFont="1" applyFill="1" applyBorder="1" applyAlignment="1">
      <alignment horizontal="justify" vertical="center" wrapText="1"/>
    </xf>
    <xf numFmtId="41" fontId="6" fillId="0" borderId="44"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6" fillId="0" borderId="26"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44" xfId="0" applyFont="1" applyFill="1" applyBorder="1" applyAlignment="1">
      <alignment horizontal="center" vertical="center"/>
    </xf>
    <xf numFmtId="167" fontId="1" fillId="0" borderId="2" xfId="0" applyNumberFormat="1" applyFont="1" applyFill="1" applyBorder="1"/>
    <xf numFmtId="44" fontId="6" fillId="0" borderId="44" xfId="3" applyFont="1" applyFill="1" applyBorder="1" applyAlignment="1">
      <alignment horizontal="center" vertical="center" wrapText="1"/>
    </xf>
    <xf numFmtId="0" fontId="6" fillId="0" borderId="44"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Border="1" applyAlignment="1">
      <alignment wrapText="1"/>
    </xf>
    <xf numFmtId="0" fontId="7" fillId="0" borderId="0" xfId="0" applyFont="1" applyBorder="1"/>
    <xf numFmtId="0" fontId="2" fillId="0" borderId="44" xfId="0" applyFont="1" applyBorder="1" applyAlignment="1">
      <alignment horizontal="center" vertical="center"/>
    </xf>
    <xf numFmtId="0" fontId="6" fillId="0" borderId="44" xfId="0" applyFont="1" applyBorder="1" applyAlignment="1">
      <alignment horizontal="center" vertical="center"/>
    </xf>
    <xf numFmtId="49" fontId="6" fillId="0" borderId="44" xfId="0" applyNumberFormat="1" applyFont="1" applyBorder="1" applyAlignment="1">
      <alignment horizontal="center" vertical="center"/>
    </xf>
    <xf numFmtId="0" fontId="6" fillId="0" borderId="44" xfId="0" applyFont="1" applyBorder="1" applyAlignment="1">
      <alignment horizontal="left" vertical="center"/>
    </xf>
    <xf numFmtId="44" fontId="8" fillId="0" borderId="44" xfId="3" applyNumberFormat="1" applyFont="1" applyFill="1" applyBorder="1" applyAlignment="1">
      <alignment vertical="center"/>
    </xf>
    <xf numFmtId="10" fontId="6" fillId="0" borderId="44" xfId="0" applyNumberFormat="1" applyFont="1" applyBorder="1" applyAlignment="1">
      <alignment horizontal="center" vertical="center"/>
    </xf>
    <xf numFmtId="44" fontId="2" fillId="0" borderId="44" xfId="3" applyNumberFormat="1" applyFont="1" applyBorder="1" applyAlignment="1">
      <alignment vertical="center"/>
    </xf>
    <xf numFmtId="44" fontId="2" fillId="0" borderId="44" xfId="3" applyNumberFormat="1" applyFont="1" applyFill="1" applyBorder="1" applyAlignment="1">
      <alignment vertical="center"/>
    </xf>
    <xf numFmtId="0" fontId="1" fillId="0" borderId="44" xfId="0" applyNumberFormat="1" applyFont="1" applyBorder="1" applyAlignment="1">
      <alignment horizontal="center" vertical="center"/>
    </xf>
    <xf numFmtId="171" fontId="6" fillId="0" borderId="26" xfId="0" applyNumberFormat="1" applyFont="1" applyFill="1" applyBorder="1" applyAlignment="1">
      <alignment horizontal="center" vertical="center" wrapText="1"/>
    </xf>
    <xf numFmtId="171" fontId="6" fillId="0" borderId="44"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49" fontId="6" fillId="0" borderId="27" xfId="0" applyNumberFormat="1" applyFont="1" applyFill="1" applyBorder="1" applyAlignment="1">
      <alignment horizontal="center" vertical="center" wrapText="1"/>
    </xf>
    <xf numFmtId="0" fontId="3" fillId="0" borderId="3" xfId="0" applyFont="1" applyBorder="1"/>
    <xf numFmtId="0" fontId="4" fillId="0" borderId="5" xfId="0" applyFont="1" applyBorder="1" applyAlignment="1"/>
    <xf numFmtId="0" fontId="1" fillId="0" borderId="5" xfId="0" applyFont="1" applyBorder="1" applyAlignment="1"/>
    <xf numFmtId="0" fontId="2" fillId="0" borderId="5" xfId="0" applyFont="1" applyBorder="1" applyAlignment="1">
      <alignment horizontal="left"/>
    </xf>
    <xf numFmtId="0" fontId="2" fillId="0" borderId="5" xfId="0" applyFont="1" applyBorder="1" applyAlignment="1">
      <alignment horizontal="center"/>
    </xf>
    <xf numFmtId="0" fontId="3" fillId="0" borderId="12" xfId="0" applyFont="1" applyBorder="1"/>
    <xf numFmtId="0" fontId="6" fillId="0" borderId="27" xfId="0" applyFont="1" applyFill="1" applyBorder="1" applyAlignment="1">
      <alignment horizontal="center" vertical="center" wrapText="1"/>
    </xf>
    <xf numFmtId="10" fontId="6" fillId="0" borderId="27" xfId="4" applyNumberFormat="1" applyFont="1" applyFill="1" applyBorder="1" applyAlignment="1">
      <alignment horizontal="center" vertical="center" wrapText="1"/>
    </xf>
    <xf numFmtId="41" fontId="6" fillId="0" borderId="27"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45" xfId="0" applyNumberFormat="1" applyFont="1" applyFill="1" applyBorder="1" applyAlignment="1">
      <alignment horizontal="center" vertical="center" wrapText="1"/>
    </xf>
    <xf numFmtId="0" fontId="18" fillId="0" borderId="26" xfId="0" applyFont="1" applyFill="1" applyBorder="1" applyAlignment="1">
      <alignment vertical="center" wrapText="1"/>
    </xf>
    <xf numFmtId="49" fontId="20" fillId="0" borderId="4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50"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xf>
    <xf numFmtId="3" fontId="6" fillId="0" borderId="28" xfId="0" applyNumberFormat="1" applyFont="1" applyFill="1" applyBorder="1" applyAlignment="1">
      <alignment horizontal="center"/>
    </xf>
    <xf numFmtId="3" fontId="6" fillId="0" borderId="26" xfId="0" applyNumberFormat="1" applyFont="1" applyFill="1" applyBorder="1" applyAlignment="1">
      <alignment horizontal="center"/>
    </xf>
    <xf numFmtId="49" fontId="6" fillId="0" borderId="51"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3" fontId="6" fillId="0" borderId="53" xfId="0" applyNumberFormat="1" applyFont="1" applyFill="1" applyBorder="1" applyAlignment="1">
      <alignment horizontal="center" vertical="center" wrapText="1"/>
    </xf>
    <xf numFmtId="10" fontId="6" fillId="0" borderId="52"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49" fontId="6" fillId="0" borderId="53" xfId="0" applyNumberFormat="1" applyFont="1" applyFill="1" applyBorder="1" applyAlignment="1">
      <alignment horizontal="center" vertical="center" wrapText="1"/>
    </xf>
    <xf numFmtId="0" fontId="6" fillId="0" borderId="53" xfId="0" applyFont="1" applyFill="1" applyBorder="1" applyAlignment="1">
      <alignment horizontal="left" vertical="center" wrapText="1"/>
    </xf>
    <xf numFmtId="44" fontId="6" fillId="0" borderId="52" xfId="3" applyFont="1" applyFill="1" applyBorder="1" applyAlignment="1">
      <alignment horizontal="justify" vertical="center" wrapText="1"/>
    </xf>
    <xf numFmtId="10" fontId="6" fillId="0" borderId="53" xfId="4" applyNumberFormat="1" applyFont="1" applyFill="1" applyBorder="1" applyAlignment="1">
      <alignment horizontal="center" vertical="center"/>
    </xf>
    <xf numFmtId="44" fontId="6" fillId="0" borderId="53" xfId="3" applyNumberFormat="1" applyFont="1" applyFill="1" applyBorder="1" applyAlignment="1">
      <alignment horizontal="justify" vertical="center" wrapText="1"/>
    </xf>
    <xf numFmtId="3" fontId="2" fillId="0" borderId="53" xfId="0" applyNumberFormat="1" applyFont="1" applyFill="1" applyBorder="1" applyAlignment="1">
      <alignment horizontal="center" vertical="center" wrapText="1"/>
    </xf>
    <xf numFmtId="41" fontId="6" fillId="0" borderId="53" xfId="0" applyNumberFormat="1" applyFont="1" applyFill="1" applyBorder="1" applyAlignment="1">
      <alignment horizontal="center" vertical="center" wrapText="1"/>
    </xf>
    <xf numFmtId="0" fontId="6" fillId="0" borderId="53" xfId="0" applyFont="1" applyFill="1" applyBorder="1" applyAlignment="1">
      <alignment horizontal="center" vertical="center"/>
    </xf>
    <xf numFmtId="0" fontId="6" fillId="0" borderId="53" xfId="0" applyNumberFormat="1" applyFont="1" applyFill="1" applyBorder="1" applyAlignment="1">
      <alignment horizontal="center" vertical="center"/>
    </xf>
    <xf numFmtId="44" fontId="2" fillId="0" borderId="51" xfId="3" applyNumberFormat="1" applyFont="1" applyBorder="1" applyAlignment="1">
      <alignment vertical="center"/>
    </xf>
    <xf numFmtId="0" fontId="8" fillId="0" borderId="6" xfId="0" applyFont="1" applyBorder="1" applyAlignment="1">
      <alignment horizontal="center" vertical="center" wrapText="1"/>
    </xf>
    <xf numFmtId="0" fontId="6" fillId="0" borderId="26" xfId="0" applyFont="1" applyBorder="1" applyAlignment="1">
      <alignment horizontal="left" vertical="center"/>
    </xf>
    <xf numFmtId="44" fontId="14" fillId="0" borderId="0" xfId="0" applyNumberFormat="1" applyFont="1"/>
    <xf numFmtId="0" fontId="3" fillId="0" borderId="44" xfId="0" applyFont="1" applyFill="1" applyBorder="1" applyAlignment="1">
      <alignment horizontal="center" vertical="center"/>
    </xf>
    <xf numFmtId="0" fontId="6" fillId="0" borderId="44" xfId="0" applyFont="1" applyFill="1" applyBorder="1" applyAlignment="1">
      <alignment vertical="center" wrapText="1"/>
    </xf>
    <xf numFmtId="44" fontId="6" fillId="0" borderId="44" xfId="3" applyFont="1" applyFill="1" applyBorder="1" applyAlignment="1">
      <alignment vertical="center"/>
    </xf>
    <xf numFmtId="10" fontId="6" fillId="0" borderId="44" xfId="4" applyNumberFormat="1" applyFont="1" applyBorder="1" applyAlignment="1">
      <alignment horizontal="center" vertical="center"/>
    </xf>
    <xf numFmtId="41" fontId="6" fillId="0" borderId="44" xfId="3" applyNumberFormat="1" applyFont="1" applyBorder="1" applyAlignment="1">
      <alignment vertical="center"/>
    </xf>
    <xf numFmtId="44" fontId="6" fillId="0" borderId="44" xfId="3" applyFont="1" applyBorder="1" applyAlignment="1">
      <alignment vertical="center"/>
    </xf>
    <xf numFmtId="2" fontId="6" fillId="0" borderId="44" xfId="0" applyNumberFormat="1" applyFont="1" applyBorder="1" applyAlignment="1">
      <alignment horizontal="center" vertical="center"/>
    </xf>
    <xf numFmtId="4" fontId="1" fillId="0" borderId="44" xfId="0" applyNumberFormat="1" applyFont="1" applyBorder="1" applyAlignment="1">
      <alignment horizontal="center" vertical="center"/>
    </xf>
    <xf numFmtId="10" fontId="1" fillId="0" borderId="44" xfId="0" applyNumberFormat="1" applyFont="1" applyBorder="1" applyAlignment="1">
      <alignment horizontal="center" vertical="center"/>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8" fillId="0" borderId="2" xfId="0" applyFont="1" applyFill="1" applyBorder="1" applyAlignment="1">
      <alignment vertical="center" wrapText="1"/>
    </xf>
    <xf numFmtId="3" fontId="6" fillId="0" borderId="2" xfId="0" applyNumberFormat="1" applyFont="1" applyFill="1" applyBorder="1" applyAlignment="1">
      <alignment horizontal="center" vertical="center" wrapText="1"/>
    </xf>
    <xf numFmtId="44" fontId="6" fillId="0" borderId="26" xfId="3" applyFont="1" applyFill="1" applyBorder="1" applyAlignment="1">
      <alignment horizontal="center" vertical="center" wrapText="1"/>
    </xf>
    <xf numFmtId="10" fontId="6" fillId="0" borderId="2" xfId="4" applyNumberFormat="1" applyFont="1" applyFill="1" applyBorder="1" applyAlignment="1">
      <alignment horizontal="center" vertical="center"/>
    </xf>
    <xf numFmtId="44" fontId="6" fillId="0" borderId="2" xfId="3" applyNumberFormat="1" applyFont="1" applyFill="1" applyBorder="1" applyAlignment="1">
      <alignment horizontal="justify" vertical="center" wrapText="1"/>
    </xf>
    <xf numFmtId="41" fontId="6" fillId="0" borderId="2" xfId="0" applyNumberFormat="1" applyFont="1" applyFill="1" applyBorder="1" applyAlignment="1">
      <alignment horizontal="center" vertical="center" wrapText="1"/>
    </xf>
    <xf numFmtId="49" fontId="6" fillId="0" borderId="54" xfId="0" applyNumberFormat="1" applyFont="1" applyFill="1" applyBorder="1" applyAlignment="1">
      <alignment horizontal="center" vertical="center" wrapText="1"/>
    </xf>
    <xf numFmtId="0" fontId="18" fillId="0" borderId="54" xfId="0" applyFont="1" applyFill="1" applyBorder="1" applyAlignment="1">
      <alignment vertical="center" wrapText="1"/>
    </xf>
    <xf numFmtId="44" fontId="6" fillId="0" borderId="54" xfId="3" applyFont="1" applyFill="1" applyBorder="1" applyAlignment="1">
      <alignment horizontal="justify" vertical="center" wrapText="1"/>
    </xf>
    <xf numFmtId="10" fontId="6" fillId="0" borderId="54" xfId="4" applyNumberFormat="1" applyFont="1" applyFill="1" applyBorder="1" applyAlignment="1">
      <alignment horizontal="center" vertical="center"/>
    </xf>
    <xf numFmtId="44" fontId="6" fillId="0" borderId="54" xfId="3" applyNumberFormat="1" applyFont="1" applyFill="1" applyBorder="1" applyAlignment="1">
      <alignment horizontal="justify" vertical="center" wrapText="1"/>
    </xf>
    <xf numFmtId="10" fontId="6" fillId="0" borderId="54" xfId="0" applyNumberFormat="1" applyFont="1" applyFill="1" applyBorder="1" applyAlignment="1">
      <alignment horizontal="center" vertical="center" wrapText="1"/>
    </xf>
    <xf numFmtId="41" fontId="6" fillId="0" borderId="54" xfId="0" applyNumberFormat="1" applyFont="1" applyFill="1" applyBorder="1" applyAlignment="1">
      <alignment horizontal="center" vertical="center" wrapText="1"/>
    </xf>
    <xf numFmtId="0" fontId="6" fillId="0" borderId="54" xfId="0" applyFont="1" applyFill="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center"/>
    </xf>
    <xf numFmtId="10" fontId="6" fillId="0" borderId="61" xfId="0" applyNumberFormat="1"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61" xfId="0" applyFont="1" applyFill="1" applyBorder="1" applyAlignment="1">
      <alignment horizontal="center" vertical="center" wrapText="1"/>
    </xf>
    <xf numFmtId="44" fontId="6" fillId="0" borderId="62" xfId="3" applyFont="1" applyFill="1" applyBorder="1" applyAlignment="1">
      <alignment horizontal="justify" vertical="center" wrapText="1"/>
    </xf>
    <xf numFmtId="49" fontId="6" fillId="0" borderId="62" xfId="0" applyNumberFormat="1" applyFont="1" applyFill="1" applyBorder="1" applyAlignment="1">
      <alignment horizontal="center" vertical="center" wrapText="1"/>
    </xf>
    <xf numFmtId="10" fontId="6" fillId="0" borderId="2" xfId="4" applyNumberFormat="1" applyFont="1" applyFill="1" applyBorder="1" applyAlignment="1">
      <alignment horizontal="center" vertical="center" wrapText="1"/>
    </xf>
    <xf numFmtId="49" fontId="6" fillId="0" borderId="55" xfId="0" applyNumberFormat="1" applyFont="1" applyFill="1" applyBorder="1" applyAlignment="1">
      <alignment horizontal="center" vertical="center" wrapText="1"/>
    </xf>
    <xf numFmtId="10" fontId="6" fillId="0" borderId="62" xfId="4" applyNumberFormat="1" applyFont="1" applyFill="1" applyBorder="1" applyAlignment="1">
      <alignment horizontal="center" vertical="center" wrapText="1"/>
    </xf>
    <xf numFmtId="44" fontId="6" fillId="0" borderId="54" xfId="3" applyFont="1" applyFill="1" applyBorder="1" applyAlignment="1">
      <alignment horizontal="center" vertical="center" wrapText="1"/>
    </xf>
    <xf numFmtId="2" fontId="6" fillId="0" borderId="54" xfId="3" applyNumberFormat="1" applyFont="1" applyFill="1" applyBorder="1" applyAlignment="1">
      <alignment horizontal="center" vertical="center" wrapText="1"/>
    </xf>
    <xf numFmtId="3" fontId="6" fillId="0" borderId="54" xfId="0" applyNumberFormat="1" applyFont="1" applyFill="1" applyBorder="1" applyAlignment="1">
      <alignment horizontal="center" vertical="center" wrapText="1"/>
    </xf>
    <xf numFmtId="44" fontId="16" fillId="0" borderId="0" xfId="0" applyNumberFormat="1" applyFont="1" applyAlignment="1">
      <alignment wrapText="1"/>
    </xf>
    <xf numFmtId="44" fontId="6" fillId="0" borderId="42" xfId="3" applyFont="1" applyFill="1" applyBorder="1" applyAlignment="1">
      <alignment vertical="center"/>
    </xf>
    <xf numFmtId="0" fontId="3" fillId="0" borderId="0" xfId="0" applyFont="1" applyBorder="1" applyAlignment="1">
      <alignment horizontal="left"/>
    </xf>
    <xf numFmtId="0" fontId="8" fillId="0" borderId="10" xfId="0" applyFont="1" applyBorder="1" applyAlignment="1">
      <alignment horizontal="center" vertical="center" wrapText="1"/>
    </xf>
    <xf numFmtId="44" fontId="8" fillId="0" borderId="10" xfId="0" applyNumberFormat="1" applyFont="1" applyFill="1" applyBorder="1"/>
    <xf numFmtId="10" fontId="6" fillId="0" borderId="43" xfId="4" applyNumberFormat="1" applyFont="1" applyFill="1" applyBorder="1" applyAlignment="1">
      <alignment horizontal="center" vertical="center"/>
    </xf>
    <xf numFmtId="44" fontId="6" fillId="0" borderId="43" xfId="3" applyNumberFormat="1" applyFont="1" applyFill="1" applyBorder="1" applyAlignment="1">
      <alignment horizontal="justify" vertical="center" wrapText="1"/>
    </xf>
    <xf numFmtId="3" fontId="2" fillId="0" borderId="43" xfId="0" applyNumberFormat="1" applyFont="1" applyFill="1" applyBorder="1" applyAlignment="1">
      <alignment horizontal="center" vertical="center" wrapText="1"/>
    </xf>
    <xf numFmtId="10" fontId="6" fillId="0" borderId="16" xfId="0" applyNumberFormat="1" applyFont="1" applyFill="1" applyBorder="1" applyAlignment="1">
      <alignment horizontal="center" vertical="center" wrapText="1"/>
    </xf>
    <xf numFmtId="41" fontId="6" fillId="0" borderId="43"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44" fontId="6" fillId="0" borderId="16" xfId="3" applyFont="1" applyFill="1" applyBorder="1" applyAlignment="1">
      <alignment horizontal="justify" vertical="center" wrapText="1"/>
    </xf>
    <xf numFmtId="0" fontId="6" fillId="0" borderId="63" xfId="0" applyFont="1" applyFill="1" applyBorder="1" applyAlignment="1">
      <alignment horizontal="left" vertical="center" wrapText="1"/>
    </xf>
    <xf numFmtId="4" fontId="6" fillId="0" borderId="43" xfId="0" applyNumberFormat="1" applyFont="1" applyFill="1" applyBorder="1" applyAlignment="1">
      <alignment horizontal="center" vertical="center" wrapText="1"/>
    </xf>
    <xf numFmtId="3" fontId="6" fillId="0" borderId="62" xfId="0" applyNumberFormat="1" applyFont="1" applyFill="1" applyBorder="1" applyAlignment="1">
      <alignment horizontal="center" vertical="center" wrapText="1"/>
    </xf>
    <xf numFmtId="0" fontId="6" fillId="0" borderId="62" xfId="0" applyFont="1" applyFill="1" applyBorder="1" applyAlignment="1">
      <alignment horizontal="center" vertical="center"/>
    </xf>
    <xf numFmtId="0" fontId="10" fillId="0" borderId="62" xfId="0" applyFont="1" applyFill="1" applyBorder="1" applyAlignment="1">
      <alignment vertical="center" wrapText="1"/>
    </xf>
    <xf numFmtId="0" fontId="10" fillId="0" borderId="62" xfId="0" applyFont="1" applyFill="1" applyBorder="1" applyAlignment="1">
      <alignment horizontal="center" vertical="center" wrapText="1"/>
    </xf>
    <xf numFmtId="10" fontId="6" fillId="0" borderId="62" xfId="0" applyNumberFormat="1" applyFont="1" applyFill="1" applyBorder="1" applyAlignment="1">
      <alignment horizontal="center" vertical="center" wrapText="1"/>
    </xf>
    <xf numFmtId="0" fontId="2" fillId="0" borderId="62" xfId="0" applyFont="1" applyFill="1" applyBorder="1"/>
    <xf numFmtId="49" fontId="6" fillId="0" borderId="54" xfId="0" applyNumberFormat="1" applyFont="1" applyFill="1" applyBorder="1" applyAlignment="1">
      <alignment horizontal="center" vertical="center"/>
    </xf>
    <xf numFmtId="0" fontId="6" fillId="0" borderId="62" xfId="0" applyFont="1" applyFill="1" applyBorder="1" applyAlignment="1">
      <alignment horizontal="center" vertical="center" wrapText="1"/>
    </xf>
    <xf numFmtId="10" fontId="6" fillId="0" borderId="62" xfId="4" applyNumberFormat="1" applyFont="1" applyFill="1" applyBorder="1" applyAlignment="1">
      <alignment horizontal="center" vertical="center"/>
    </xf>
    <xf numFmtId="44" fontId="6" fillId="0" borderId="62" xfId="3" applyFont="1" applyFill="1" applyBorder="1" applyAlignment="1">
      <alignment vertical="center"/>
    </xf>
    <xf numFmtId="44" fontId="6" fillId="0" borderId="43" xfId="3" applyFont="1" applyFill="1" applyBorder="1" applyAlignment="1">
      <alignment vertical="center"/>
    </xf>
    <xf numFmtId="0" fontId="8" fillId="0" borderId="6" xfId="0" applyFont="1" applyBorder="1" applyAlignment="1">
      <alignment horizontal="center" vertical="center" wrapText="1"/>
    </xf>
    <xf numFmtId="0" fontId="7" fillId="0" borderId="12" xfId="0" applyFont="1" applyBorder="1" applyAlignment="1">
      <alignment horizontal="center"/>
    </xf>
    <xf numFmtId="0" fontId="1" fillId="0" borderId="0" xfId="0" applyFont="1" applyBorder="1" applyAlignment="1">
      <alignment horizontal="center" wrapText="1"/>
    </xf>
    <xf numFmtId="43" fontId="1" fillId="0" borderId="0" xfId="2" applyFont="1"/>
    <xf numFmtId="43" fontId="1" fillId="0" borderId="0" xfId="0" applyNumberFormat="1" applyFont="1"/>
    <xf numFmtId="49" fontId="6" fillId="0" borderId="2" xfId="0" applyNumberFormat="1" applyFont="1" applyFill="1" applyBorder="1" applyAlignment="1">
      <alignment horizontal="center" vertical="center"/>
    </xf>
    <xf numFmtId="49" fontId="20" fillId="0" borderId="62" xfId="0" applyNumberFormat="1" applyFont="1" applyFill="1" applyBorder="1" applyAlignment="1">
      <alignment horizontal="center" vertical="center" wrapText="1"/>
    </xf>
    <xf numFmtId="49" fontId="20" fillId="0" borderId="44" xfId="0" applyNumberFormat="1" applyFont="1" applyFill="1" applyBorder="1" applyAlignment="1">
      <alignment horizontal="center" vertical="center" wrapText="1"/>
    </xf>
    <xf numFmtId="49" fontId="6" fillId="0" borderId="64" xfId="0" applyNumberFormat="1" applyFont="1" applyFill="1" applyBorder="1" applyAlignment="1">
      <alignment horizontal="center" vertical="center" wrapText="1"/>
    </xf>
    <xf numFmtId="0" fontId="6" fillId="0" borderId="65" xfId="0" applyFont="1" applyFill="1" applyBorder="1" applyAlignment="1">
      <alignment horizontal="left" vertical="center" wrapText="1"/>
    </xf>
    <xf numFmtId="0" fontId="6" fillId="0" borderId="64" xfId="0" applyFont="1" applyFill="1" applyBorder="1" applyAlignment="1">
      <alignment horizontal="center" vertical="center" wrapText="1"/>
    </xf>
    <xf numFmtId="4" fontId="6" fillId="0" borderId="44" xfId="0" applyNumberFormat="1" applyFont="1" applyFill="1" applyBorder="1" applyAlignment="1">
      <alignment horizontal="center" vertical="center" wrapText="1"/>
    </xf>
    <xf numFmtId="10" fontId="6" fillId="0" borderId="64" xfId="0" applyNumberFormat="1" applyFont="1" applyFill="1" applyBorder="1" applyAlignment="1">
      <alignment horizontal="center" vertical="center" wrapText="1"/>
    </xf>
    <xf numFmtId="3" fontId="2" fillId="0" borderId="44"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xf>
    <xf numFmtId="0" fontId="10" fillId="0" borderId="2" xfId="0" applyFont="1" applyFill="1" applyBorder="1" applyAlignment="1">
      <alignment horizontal="center" vertical="center" wrapText="1"/>
    </xf>
    <xf numFmtId="169" fontId="10" fillId="0" borderId="2" xfId="0" applyNumberFormat="1" applyFont="1" applyFill="1" applyBorder="1" applyAlignment="1">
      <alignment horizontal="justify" vertical="center" wrapText="1"/>
    </xf>
    <xf numFmtId="0" fontId="2" fillId="0" borderId="2" xfId="0" applyFont="1" applyFill="1" applyBorder="1"/>
    <xf numFmtId="49" fontId="6" fillId="0" borderId="61" xfId="0" applyNumberFormat="1" applyFont="1" applyFill="1" applyBorder="1" applyAlignment="1">
      <alignment horizontal="center" vertical="center" wrapText="1"/>
    </xf>
    <xf numFmtId="0" fontId="10" fillId="0" borderId="62" xfId="0" applyFont="1" applyFill="1" applyBorder="1" applyAlignment="1">
      <alignment horizontal="center" vertical="center"/>
    </xf>
    <xf numFmtId="15" fontId="1" fillId="4" borderId="0" xfId="0" applyNumberFormat="1" applyFont="1" applyFill="1"/>
    <xf numFmtId="49" fontId="6" fillId="0" borderId="16" xfId="0" applyNumberFormat="1" applyFont="1" applyFill="1" applyBorder="1" applyAlignment="1">
      <alignment horizontal="center" vertical="center" wrapText="1"/>
    </xf>
    <xf numFmtId="44" fontId="6" fillId="0" borderId="32" xfId="3" applyFont="1" applyFill="1" applyBorder="1" applyAlignment="1">
      <alignment horizontal="justify" vertical="center" wrapText="1"/>
    </xf>
    <xf numFmtId="0" fontId="6" fillId="0" borderId="32" xfId="0" applyFont="1" applyFill="1" applyBorder="1" applyAlignment="1">
      <alignment horizontal="left" vertical="center" wrapText="1"/>
    </xf>
    <xf numFmtId="10" fontId="6" fillId="0" borderId="32" xfId="4" applyNumberFormat="1" applyFont="1" applyFill="1" applyBorder="1" applyAlignment="1">
      <alignment horizontal="center" vertical="center" wrapText="1"/>
    </xf>
    <xf numFmtId="44" fontId="6" fillId="0" borderId="32" xfId="3" applyNumberFormat="1" applyFont="1" applyFill="1" applyBorder="1" applyAlignment="1">
      <alignment horizontal="justify" vertical="center" wrapText="1"/>
    </xf>
    <xf numFmtId="166" fontId="6" fillId="0" borderId="32"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3" fontId="2" fillId="0" borderId="32" xfId="0" applyNumberFormat="1" applyFont="1" applyFill="1" applyBorder="1" applyAlignment="1">
      <alignment horizontal="center" vertical="center" wrapText="1"/>
    </xf>
    <xf numFmtId="44" fontId="6" fillId="4" borderId="0" xfId="3" applyFont="1" applyFill="1" applyBorder="1" applyAlignment="1">
      <alignment vertical="center"/>
    </xf>
    <xf numFmtId="44" fontId="23" fillId="0" borderId="0" xfId="0" applyNumberFormat="1" applyFont="1"/>
    <xf numFmtId="44" fontId="1" fillId="0" borderId="0" xfId="0" applyNumberFormat="1" applyFont="1" applyFill="1"/>
    <xf numFmtId="43" fontId="1" fillId="0" borderId="0" xfId="2" applyFont="1" applyFill="1"/>
    <xf numFmtId="43" fontId="6" fillId="0" borderId="0" xfId="2" applyFont="1" applyFill="1" applyBorder="1"/>
    <xf numFmtId="0" fontId="7" fillId="0" borderId="0" xfId="0" applyFont="1" applyFill="1"/>
    <xf numFmtId="44" fontId="6" fillId="0" borderId="0" xfId="3" applyFont="1" applyFill="1" applyBorder="1" applyAlignment="1">
      <alignment horizontal="justify" vertical="center"/>
    </xf>
    <xf numFmtId="43" fontId="25" fillId="0" borderId="0" xfId="2" applyFont="1"/>
    <xf numFmtId="0" fontId="3" fillId="0" borderId="0" xfId="0" applyFont="1" applyFill="1" applyBorder="1" applyAlignment="1">
      <alignment horizontal="center" vertical="center"/>
    </xf>
    <xf numFmtId="0" fontId="8" fillId="0" borderId="0" xfId="0" applyFont="1" applyBorder="1" applyAlignment="1">
      <alignment horizontal="justify" vertical="center" wrapText="1"/>
    </xf>
    <xf numFmtId="0" fontId="1" fillId="0" borderId="0" xfId="0" applyFont="1" applyBorder="1" applyAlignment="1">
      <alignment horizontal="justify" vertical="center" wrapText="1"/>
    </xf>
    <xf numFmtId="49" fontId="6" fillId="0" borderId="0" xfId="0" applyNumberFormat="1" applyFont="1" applyFill="1" applyBorder="1" applyAlignment="1">
      <alignment horizontal="center" vertical="center"/>
    </xf>
    <xf numFmtId="0" fontId="6" fillId="0" borderId="2" xfId="0" applyFont="1" applyFill="1" applyBorder="1" applyAlignment="1">
      <alignment vertical="center" wrapText="1"/>
    </xf>
    <xf numFmtId="44" fontId="6" fillId="0" borderId="2" xfId="3" applyFont="1" applyFill="1" applyBorder="1" applyAlignment="1">
      <alignment vertical="center"/>
    </xf>
    <xf numFmtId="10" fontId="6" fillId="0" borderId="1" xfId="4" applyNumberFormat="1" applyFont="1" applyBorder="1" applyAlignment="1">
      <alignment horizontal="center" vertical="center"/>
    </xf>
    <xf numFmtId="41" fontId="6" fillId="0" borderId="2" xfId="3" applyNumberFormat="1" applyFont="1" applyBorder="1" applyAlignment="1">
      <alignment vertical="center"/>
    </xf>
    <xf numFmtId="44" fontId="6" fillId="0" borderId="2" xfId="3" applyFont="1" applyBorder="1" applyAlignment="1">
      <alignment vertical="center"/>
    </xf>
    <xf numFmtId="2" fontId="6" fillId="0" borderId="0" xfId="0" applyNumberFormat="1" applyFont="1" applyBorder="1" applyAlignment="1">
      <alignment horizontal="center" vertical="center"/>
    </xf>
    <xf numFmtId="10" fontId="6"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10"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3" fillId="0" borderId="53" xfId="0" applyFont="1" applyFill="1" applyBorder="1" applyAlignment="1">
      <alignment horizontal="center" vertical="center"/>
    </xf>
    <xf numFmtId="49" fontId="6" fillId="0" borderId="53" xfId="0" applyNumberFormat="1" applyFont="1" applyFill="1" applyBorder="1" applyAlignment="1">
      <alignment horizontal="center" vertical="center"/>
    </xf>
    <xf numFmtId="0" fontId="6" fillId="0" borderId="53" xfId="0" applyFont="1" applyFill="1" applyBorder="1" applyAlignment="1">
      <alignment vertical="center" wrapText="1"/>
    </xf>
    <xf numFmtId="44" fontId="6" fillId="0" borderId="53" xfId="3" applyFont="1" applyFill="1" applyBorder="1" applyAlignment="1">
      <alignment vertical="center"/>
    </xf>
    <xf numFmtId="10" fontId="6" fillId="0" borderId="53" xfId="4" applyNumberFormat="1" applyFont="1" applyBorder="1" applyAlignment="1">
      <alignment horizontal="center" vertical="center"/>
    </xf>
    <xf numFmtId="41" fontId="6" fillId="0" borderId="53" xfId="3" applyNumberFormat="1" applyFont="1" applyBorder="1" applyAlignment="1">
      <alignment vertical="center"/>
    </xf>
    <xf numFmtId="44" fontId="6" fillId="0" borderId="53" xfId="3" applyFont="1" applyBorder="1" applyAlignment="1">
      <alignment vertical="center"/>
    </xf>
    <xf numFmtId="0" fontId="6" fillId="0" borderId="53" xfId="0" applyFont="1" applyBorder="1" applyAlignment="1">
      <alignment horizontal="center" vertical="center"/>
    </xf>
    <xf numFmtId="2" fontId="6" fillId="0" borderId="53" xfId="0" applyNumberFormat="1" applyFont="1" applyBorder="1" applyAlignment="1">
      <alignment horizontal="center" vertical="center"/>
    </xf>
    <xf numFmtId="10" fontId="6" fillId="0" borderId="53" xfId="0" applyNumberFormat="1" applyFont="1" applyBorder="1" applyAlignment="1">
      <alignment horizontal="center" vertical="center"/>
    </xf>
    <xf numFmtId="4" fontId="1" fillId="0" borderId="53" xfId="0" applyNumberFormat="1" applyFont="1" applyBorder="1" applyAlignment="1">
      <alignment horizontal="center" vertical="center"/>
    </xf>
    <xf numFmtId="10" fontId="1" fillId="0" borderId="53"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6" fillId="0" borderId="2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21" fillId="0" borderId="46"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1" fillId="0" borderId="0" xfId="0" applyFont="1" applyFill="1" applyBorder="1" applyAlignment="1">
      <alignment vertical="center"/>
    </xf>
    <xf numFmtId="0" fontId="6" fillId="0" borderId="54" xfId="0" applyFont="1" applyFill="1" applyBorder="1" applyAlignment="1">
      <alignment horizontal="center" vertical="center"/>
    </xf>
    <xf numFmtId="0" fontId="22" fillId="0" borderId="2" xfId="0" applyFont="1" applyFill="1" applyBorder="1" applyAlignment="1">
      <alignment vertical="center" wrapText="1"/>
    </xf>
    <xf numFmtId="44" fontId="24" fillId="0" borderId="0" xfId="0" applyNumberFormat="1" applyFont="1" applyFill="1"/>
    <xf numFmtId="0" fontId="7" fillId="0" borderId="0" xfId="0" applyFont="1" applyFill="1" applyAlignment="1">
      <alignment horizontal="center"/>
    </xf>
    <xf numFmtId="44" fontId="2" fillId="0" borderId="0" xfId="0" applyNumberFormat="1" applyFont="1" applyFill="1"/>
    <xf numFmtId="44" fontId="8" fillId="0" borderId="2" xfId="0" applyNumberFormat="1" applyFont="1" applyFill="1" applyBorder="1"/>
    <xf numFmtId="0" fontId="10" fillId="0" borderId="61" xfId="0" applyFont="1" applyFill="1" applyBorder="1" applyAlignment="1">
      <alignment horizontal="left" vertical="center" wrapText="1"/>
    </xf>
    <xf numFmtId="169" fontId="10" fillId="0" borderId="61" xfId="0" applyNumberFormat="1" applyFont="1" applyFill="1" applyBorder="1" applyAlignment="1">
      <alignment horizontal="justify" vertical="center" wrapText="1"/>
    </xf>
    <xf numFmtId="10" fontId="6" fillId="0" borderId="61" xfId="4" applyNumberFormat="1" applyFont="1" applyFill="1" applyBorder="1" applyAlignment="1">
      <alignment horizontal="center" vertical="center" wrapText="1"/>
    </xf>
    <xf numFmtId="44" fontId="6" fillId="0" borderId="61" xfId="3" applyFont="1" applyFill="1" applyBorder="1" applyAlignment="1">
      <alignment horizontal="justify" vertical="center" wrapText="1"/>
    </xf>
    <xf numFmtId="44" fontId="6" fillId="0" borderId="61" xfId="3" applyNumberFormat="1" applyFont="1" applyFill="1" applyBorder="1" applyAlignment="1">
      <alignment horizontal="justify" vertical="center" wrapText="1"/>
    </xf>
    <xf numFmtId="4" fontId="6" fillId="0" borderId="61" xfId="0" applyNumberFormat="1" applyFont="1" applyFill="1" applyBorder="1" applyAlignment="1">
      <alignment horizontal="center" vertical="center"/>
    </xf>
    <xf numFmtId="10" fontId="6" fillId="0" borderId="61" xfId="0" applyNumberFormat="1" applyFont="1" applyFill="1" applyBorder="1" applyAlignment="1">
      <alignment horizontal="center" vertical="center"/>
    </xf>
    <xf numFmtId="0" fontId="6" fillId="0" borderId="61" xfId="0" applyFont="1" applyFill="1" applyBorder="1" applyAlignment="1">
      <alignment horizontal="center" vertical="center"/>
    </xf>
    <xf numFmtId="0" fontId="6" fillId="0" borderId="61" xfId="0" applyNumberFormat="1" applyFont="1" applyFill="1" applyBorder="1" applyAlignment="1">
      <alignment horizontal="center" vertical="center"/>
    </xf>
    <xf numFmtId="0" fontId="6" fillId="0" borderId="4" xfId="0" applyFont="1" applyFill="1" applyBorder="1" applyAlignment="1">
      <alignment horizontal="center" wrapText="1"/>
    </xf>
    <xf numFmtId="49" fontId="6" fillId="0" borderId="4" xfId="0" applyNumberFormat="1" applyFont="1" applyFill="1" applyBorder="1" applyAlignment="1">
      <alignment horizontal="center"/>
    </xf>
    <xf numFmtId="0" fontId="6" fillId="0" borderId="4" xfId="0" applyFont="1" applyFill="1" applyBorder="1" applyAlignment="1">
      <alignment horizontal="left"/>
    </xf>
    <xf numFmtId="0" fontId="6" fillId="0" borderId="28" xfId="0" applyFont="1" applyFill="1" applyBorder="1" applyAlignment="1">
      <alignment horizontal="left" wrapText="1"/>
    </xf>
    <xf numFmtId="167" fontId="6" fillId="0" borderId="7" xfId="3" applyNumberFormat="1" applyFont="1" applyFill="1" applyBorder="1"/>
    <xf numFmtId="10" fontId="6" fillId="0" borderId="4" xfId="4" applyNumberFormat="1" applyFont="1" applyFill="1" applyBorder="1" applyAlignment="1">
      <alignment horizontal="center"/>
    </xf>
    <xf numFmtId="0" fontId="6" fillId="0" borderId="4" xfId="0" applyFont="1" applyFill="1" applyBorder="1"/>
    <xf numFmtId="0" fontId="6" fillId="0" borderId="4" xfId="0" applyFont="1" applyFill="1" applyBorder="1" applyAlignment="1">
      <alignment horizontal="center" vertical="center"/>
    </xf>
    <xf numFmtId="4" fontId="6" fillId="0" borderId="4" xfId="0" applyNumberFormat="1" applyFont="1" applyFill="1" applyBorder="1" applyAlignment="1">
      <alignment horizontal="center" vertical="center"/>
    </xf>
    <xf numFmtId="10" fontId="6" fillId="0" borderId="4" xfId="0" applyNumberFormat="1" applyFont="1" applyFill="1" applyBorder="1" applyAlignment="1">
      <alignment horizontal="center" vertical="center"/>
    </xf>
    <xf numFmtId="4" fontId="6" fillId="0" borderId="4" xfId="0" applyNumberFormat="1" applyFont="1" applyFill="1" applyBorder="1" applyAlignment="1">
      <alignment horizontal="right" vertical="center"/>
    </xf>
    <xf numFmtId="168" fontId="6" fillId="0" borderId="4" xfId="2" applyNumberFormat="1" applyFont="1" applyFill="1" applyBorder="1" applyAlignment="1">
      <alignment horizontal="center"/>
    </xf>
    <xf numFmtId="0" fontId="1" fillId="0" borderId="0" xfId="0" applyFont="1" applyFill="1" applyAlignment="1">
      <alignment wrapText="1"/>
    </xf>
    <xf numFmtId="0" fontId="2" fillId="0" borderId="0" xfId="0" applyFont="1" applyFill="1" applyAlignment="1">
      <alignment wrapText="1"/>
    </xf>
    <xf numFmtId="0" fontId="6" fillId="0" borderId="42" xfId="0" applyFont="1" applyFill="1" applyBorder="1" applyAlignment="1">
      <alignment horizontal="center" vertical="center"/>
    </xf>
    <xf numFmtId="44" fontId="6" fillId="0" borderId="42" xfId="3" applyFont="1" applyFill="1" applyBorder="1" applyAlignment="1" applyProtection="1">
      <alignment vertical="center" wrapText="1"/>
      <protection locked="0"/>
    </xf>
    <xf numFmtId="168" fontId="6" fillId="0" borderId="42" xfId="0" applyNumberFormat="1" applyFont="1" applyFill="1" applyBorder="1" applyAlignment="1">
      <alignment horizontal="center" vertical="center"/>
    </xf>
    <xf numFmtId="0" fontId="6" fillId="0" borderId="42" xfId="0" applyNumberFormat="1" applyFont="1" applyFill="1" applyBorder="1" applyAlignment="1">
      <alignment horizontal="center" vertical="center"/>
    </xf>
    <xf numFmtId="44" fontId="6" fillId="0" borderId="26" xfId="3" applyFont="1" applyFill="1" applyBorder="1" applyAlignment="1" applyProtection="1">
      <alignment vertical="center" wrapText="1"/>
      <protection locked="0"/>
    </xf>
    <xf numFmtId="44" fontId="6" fillId="0" borderId="15" xfId="3" applyNumberFormat="1" applyFont="1" applyFill="1" applyBorder="1" applyAlignment="1">
      <alignment vertical="center"/>
    </xf>
    <xf numFmtId="168" fontId="6" fillId="0" borderId="26" xfId="0" applyNumberFormat="1" applyFont="1" applyFill="1" applyBorder="1" applyAlignment="1">
      <alignment horizontal="center" vertical="center"/>
    </xf>
    <xf numFmtId="49" fontId="6" fillId="0" borderId="62" xfId="0" applyNumberFormat="1" applyFont="1" applyFill="1" applyBorder="1" applyAlignment="1">
      <alignment horizontal="center" vertical="center"/>
    </xf>
    <xf numFmtId="44" fontId="6" fillId="0" borderId="62" xfId="3" applyFont="1" applyFill="1" applyBorder="1" applyAlignment="1" applyProtection="1">
      <alignment vertical="center" wrapText="1"/>
      <protection locked="0"/>
    </xf>
    <xf numFmtId="168" fontId="6" fillId="0" borderId="62" xfId="0" applyNumberFormat="1" applyFont="1" applyFill="1" applyBorder="1" applyAlignment="1">
      <alignment horizontal="center" vertical="center"/>
    </xf>
    <xf numFmtId="0" fontId="6" fillId="0" borderId="62" xfId="0" applyNumberFormat="1" applyFont="1" applyFill="1" applyBorder="1" applyAlignment="1">
      <alignment horizontal="center" vertical="center"/>
    </xf>
    <xf numFmtId="0" fontId="6" fillId="0" borderId="43" xfId="0" applyFont="1" applyFill="1" applyBorder="1" applyAlignment="1">
      <alignment horizontal="center" vertical="center"/>
    </xf>
    <xf numFmtId="168" fontId="6" fillId="0" borderId="43" xfId="0" applyNumberFormat="1" applyFont="1" applyFill="1" applyBorder="1" applyAlignment="1">
      <alignment horizontal="center" vertical="center"/>
    </xf>
    <xf numFmtId="0" fontId="6" fillId="0" borderId="43" xfId="0" applyNumberFormat="1" applyFont="1" applyFill="1" applyBorder="1" applyAlignment="1">
      <alignment horizontal="center" vertical="center"/>
    </xf>
    <xf numFmtId="44" fontId="6" fillId="0" borderId="44" xfId="3" applyFont="1" applyFill="1" applyBorder="1" applyAlignment="1" applyProtection="1">
      <alignment vertical="center" wrapText="1"/>
      <protection locked="0"/>
    </xf>
    <xf numFmtId="168" fontId="6" fillId="0" borderId="44" xfId="0" applyNumberFormat="1" applyFont="1" applyFill="1" applyBorder="1" applyAlignment="1">
      <alignment horizontal="center" vertical="center"/>
    </xf>
    <xf numFmtId="0" fontId="6" fillId="0" borderId="44" xfId="0" applyNumberFormat="1" applyFont="1" applyFill="1" applyBorder="1" applyAlignment="1">
      <alignment horizontal="center" vertical="center"/>
    </xf>
    <xf numFmtId="3" fontId="6" fillId="0" borderId="54"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6" fillId="0" borderId="15" xfId="0" applyFont="1" applyFill="1" applyBorder="1" applyAlignment="1">
      <alignment horizontal="left" vertical="center" wrapText="1"/>
    </xf>
    <xf numFmtId="0" fontId="10" fillId="0" borderId="2" xfId="0" applyFont="1" applyFill="1" applyBorder="1" applyAlignment="1">
      <alignment vertical="center" wrapText="1"/>
    </xf>
    <xf numFmtId="0" fontId="3" fillId="0" borderId="0" xfId="0" applyFont="1" applyBorder="1" applyAlignment="1">
      <alignment horizontal="left"/>
    </xf>
    <xf numFmtId="0" fontId="8" fillId="0" borderId="6" xfId="0" applyFont="1" applyBorder="1" applyAlignment="1">
      <alignment horizontal="center" vertical="center" wrapText="1"/>
    </xf>
    <xf numFmtId="0" fontId="7" fillId="0" borderId="0" xfId="0" applyFont="1" applyBorder="1" applyAlignment="1">
      <alignment horizontal="center"/>
    </xf>
    <xf numFmtId="0" fontId="7" fillId="0" borderId="0" xfId="0" applyFont="1" applyAlignment="1">
      <alignment horizontal="center"/>
    </xf>
    <xf numFmtId="0" fontId="3" fillId="0" borderId="0" xfId="0" applyFont="1" applyBorder="1" applyAlignment="1">
      <alignment horizontal="left"/>
    </xf>
    <xf numFmtId="0" fontId="2" fillId="0" borderId="8" xfId="0" applyFont="1" applyBorder="1" applyAlignment="1">
      <alignment horizontal="center"/>
    </xf>
    <xf numFmtId="0" fontId="3" fillId="0" borderId="62" xfId="0" applyFont="1" applyFill="1" applyBorder="1" applyAlignment="1">
      <alignment horizontal="center" vertical="center"/>
    </xf>
    <xf numFmtId="0" fontId="6" fillId="0" borderId="62" xfId="0" applyFont="1" applyFill="1" applyBorder="1" applyAlignment="1">
      <alignment horizontal="center"/>
    </xf>
    <xf numFmtId="49" fontId="6" fillId="0" borderId="62" xfId="0" applyNumberFormat="1" applyFont="1" applyFill="1" applyBorder="1" applyAlignment="1">
      <alignment horizontal="center"/>
    </xf>
    <xf numFmtId="0" fontId="6" fillId="0" borderId="62" xfId="0" applyFont="1" applyFill="1" applyBorder="1" applyAlignment="1"/>
    <xf numFmtId="44" fontId="8" fillId="0" borderId="62" xfId="3" applyFont="1" applyFill="1" applyBorder="1"/>
    <xf numFmtId="10" fontId="6" fillId="0" borderId="62" xfId="4" applyNumberFormat="1" applyFont="1" applyBorder="1" applyAlignment="1">
      <alignment horizontal="center"/>
    </xf>
    <xf numFmtId="41" fontId="6" fillId="0" borderId="62" xfId="3" applyNumberFormat="1" applyFont="1" applyBorder="1"/>
    <xf numFmtId="41" fontId="6" fillId="0" borderId="62" xfId="3" applyNumberFormat="1" applyFont="1" applyFill="1" applyBorder="1"/>
    <xf numFmtId="0" fontId="2" fillId="0" borderId="62" xfId="0" applyFont="1" applyBorder="1"/>
    <xf numFmtId="0" fontId="6" fillId="0" borderId="62" xfId="0" applyFont="1" applyBorder="1" applyAlignment="1">
      <alignment horizontal="center"/>
    </xf>
    <xf numFmtId="0" fontId="2" fillId="0" borderId="62" xfId="0" applyFont="1" applyBorder="1" applyAlignment="1">
      <alignment horizontal="center"/>
    </xf>
    <xf numFmtId="10" fontId="1" fillId="0" borderId="62" xfId="0" applyNumberFormat="1" applyFont="1" applyBorder="1" applyAlignment="1">
      <alignment horizontal="center"/>
    </xf>
    <xf numFmtId="4" fontId="1" fillId="0" borderId="62" xfId="0" applyNumberFormat="1" applyFont="1" applyBorder="1" applyAlignment="1">
      <alignment horizontal="center"/>
    </xf>
    <xf numFmtId="0" fontId="1" fillId="0" borderId="62" xfId="0" applyNumberFormat="1" applyFont="1" applyBorder="1" applyAlignment="1">
      <alignment horizontal="center"/>
    </xf>
    <xf numFmtId="0" fontId="2" fillId="0" borderId="62" xfId="0" applyFont="1" applyFill="1" applyBorder="1" applyAlignment="1">
      <alignment horizontal="right" vertical="center"/>
    </xf>
    <xf numFmtId="0" fontId="6" fillId="0" borderId="62" xfId="0" applyFont="1" applyBorder="1" applyAlignment="1">
      <alignment horizontal="center" vertical="center"/>
    </xf>
    <xf numFmtId="49" fontId="6" fillId="0" borderId="62" xfId="0" applyNumberFormat="1" applyFont="1" applyBorder="1" applyAlignment="1">
      <alignment horizontal="center" vertical="center"/>
    </xf>
    <xf numFmtId="0" fontId="6" fillId="0" borderId="62" xfId="0" applyFont="1" applyFill="1" applyBorder="1" applyAlignment="1">
      <alignment vertical="center"/>
    </xf>
    <xf numFmtId="10" fontId="6" fillId="0" borderId="62" xfId="4" applyNumberFormat="1" applyFont="1" applyBorder="1" applyAlignment="1">
      <alignment horizontal="center" vertical="center"/>
    </xf>
    <xf numFmtId="41" fontId="6" fillId="0" borderId="62" xfId="3" applyNumberFormat="1" applyFont="1" applyBorder="1" applyAlignment="1">
      <alignment vertical="center"/>
    </xf>
    <xf numFmtId="0" fontId="2" fillId="0" borderId="62" xfId="0" applyFont="1" applyBorder="1" applyAlignment="1">
      <alignment horizontal="center" vertical="center"/>
    </xf>
    <xf numFmtId="10" fontId="6" fillId="0" borderId="62" xfId="0" applyNumberFormat="1" applyFont="1" applyBorder="1" applyAlignment="1">
      <alignment horizontal="center" vertical="center"/>
    </xf>
    <xf numFmtId="4" fontId="2" fillId="0" borderId="62" xfId="0" applyNumberFormat="1" applyFont="1" applyBorder="1" applyAlignment="1">
      <alignment horizontal="right" vertical="center"/>
    </xf>
    <xf numFmtId="0" fontId="1" fillId="0" borderId="62" xfId="0" applyNumberFormat="1" applyFont="1" applyBorder="1" applyAlignment="1">
      <alignment horizontal="center" vertical="center"/>
    </xf>
    <xf numFmtId="10" fontId="6" fillId="0" borderId="62" xfId="0" applyNumberFormat="1" applyFont="1" applyFill="1" applyBorder="1" applyAlignment="1">
      <alignment horizontal="center" vertical="center"/>
    </xf>
    <xf numFmtId="170" fontId="6" fillId="0" borderId="62" xfId="0" applyNumberFormat="1" applyFont="1" applyFill="1" applyBorder="1" applyAlignment="1">
      <alignment horizontal="center" vertical="center"/>
    </xf>
    <xf numFmtId="4" fontId="6" fillId="0" borderId="62" xfId="0" applyNumberFormat="1" applyFont="1" applyFill="1" applyBorder="1" applyAlignment="1">
      <alignment horizontal="center" vertical="center"/>
    </xf>
    <xf numFmtId="0" fontId="2" fillId="0" borderId="61" xfId="0" applyFont="1" applyFill="1" applyBorder="1" applyAlignment="1">
      <alignment horizontal="right" vertical="center"/>
    </xf>
    <xf numFmtId="0" fontId="6" fillId="0" borderId="61" xfId="0" applyFont="1" applyBorder="1" applyAlignment="1">
      <alignment horizontal="center" vertical="center"/>
    </xf>
    <xf numFmtId="49" fontId="6" fillId="0" borderId="61" xfId="0" applyNumberFormat="1" applyFont="1" applyFill="1" applyBorder="1" applyAlignment="1">
      <alignment horizontal="center" vertical="center"/>
    </xf>
    <xf numFmtId="0" fontId="6" fillId="0" borderId="61" xfId="0" applyFont="1" applyFill="1" applyBorder="1" applyAlignment="1">
      <alignment vertical="center"/>
    </xf>
    <xf numFmtId="44" fontId="6" fillId="0" borderId="61" xfId="3" applyFont="1" applyFill="1" applyBorder="1" applyAlignment="1">
      <alignment vertical="center"/>
    </xf>
    <xf numFmtId="10" fontId="6" fillId="0" borderId="61" xfId="4" applyNumberFormat="1" applyFont="1" applyBorder="1" applyAlignment="1">
      <alignment horizontal="center" vertical="center"/>
    </xf>
    <xf numFmtId="41" fontId="6" fillId="0" borderId="61" xfId="3" applyNumberFormat="1" applyFont="1" applyBorder="1" applyAlignment="1">
      <alignment vertical="center"/>
    </xf>
    <xf numFmtId="170" fontId="6" fillId="0" borderId="61"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vertical="center" wrapText="1"/>
    </xf>
    <xf numFmtId="0" fontId="1" fillId="0" borderId="10" xfId="0" applyFont="1" applyBorder="1" applyAlignment="1">
      <alignment horizontal="center"/>
    </xf>
    <xf numFmtId="0" fontId="1" fillId="0" borderId="0" xfId="0" applyFont="1" applyBorder="1" applyAlignment="1">
      <alignment horizontal="center"/>
    </xf>
    <xf numFmtId="0" fontId="3" fillId="2" borderId="2" xfId="0" applyFont="1" applyFill="1" applyBorder="1" applyAlignment="1">
      <alignment horizontal="center"/>
    </xf>
    <xf numFmtId="0" fontId="2" fillId="0" borderId="0" xfId="0" applyFont="1" applyFill="1" applyBorder="1" applyAlignment="1">
      <alignment horizontal="center"/>
    </xf>
    <xf numFmtId="43" fontId="1" fillId="0" borderId="0" xfId="0" applyNumberFormat="1" applyFont="1" applyAlignment="1">
      <alignment horizontal="center"/>
    </xf>
    <xf numFmtId="43" fontId="1" fillId="0" borderId="0" xfId="2" applyFont="1" applyAlignment="1">
      <alignment horizontal="center"/>
    </xf>
    <xf numFmtId="44" fontId="6" fillId="0" borderId="75" xfId="3" applyFont="1" applyFill="1" applyBorder="1" applyAlignment="1">
      <alignment horizontal="justify" vertical="center" wrapText="1"/>
    </xf>
    <xf numFmtId="10" fontId="6" fillId="0" borderId="61" xfId="4" applyNumberFormat="1" applyFont="1" applyFill="1" applyBorder="1" applyAlignment="1">
      <alignment horizontal="center" vertical="center"/>
    </xf>
    <xf numFmtId="41" fontId="6" fillId="0" borderId="0" xfId="0" applyNumberFormat="1" applyFont="1" applyFill="1" applyBorder="1" applyAlignment="1">
      <alignment horizontal="center" vertical="center" wrapText="1"/>
    </xf>
    <xf numFmtId="0" fontId="6" fillId="0" borderId="0" xfId="0" applyFont="1" applyBorder="1"/>
    <xf numFmtId="0" fontId="6" fillId="0" borderId="0" xfId="0" applyNumberFormat="1" applyFont="1" applyBorder="1" applyAlignment="1">
      <alignment horizontal="center"/>
    </xf>
    <xf numFmtId="0" fontId="6" fillId="0" borderId="0" xfId="0" applyNumberFormat="1" applyFont="1" applyFill="1" applyBorder="1" applyAlignment="1">
      <alignment horizontal="center" vertical="center"/>
    </xf>
    <xf numFmtId="0" fontId="8" fillId="0" borderId="0" xfId="0" applyFont="1" applyBorder="1" applyAlignment="1">
      <alignment horizontal="center" wrapText="1"/>
    </xf>
    <xf numFmtId="0" fontId="6" fillId="0" borderId="26"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7" fillId="0" borderId="19" xfId="0" applyFont="1" applyFill="1" applyBorder="1" applyAlignment="1">
      <alignment horizontal="center"/>
    </xf>
    <xf numFmtId="0" fontId="7" fillId="0" borderId="0" xfId="0" applyFont="1" applyFill="1" applyAlignment="1">
      <alignment horizontal="center"/>
    </xf>
    <xf numFmtId="0" fontId="6" fillId="0" borderId="66"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8" fillId="0" borderId="6" xfId="0" applyFont="1" applyBorder="1" applyAlignment="1">
      <alignment horizontal="center" vertical="center" wrapText="1"/>
    </xf>
    <xf numFmtId="0" fontId="6" fillId="0" borderId="22"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4" fillId="0" borderId="0" xfId="0" applyFont="1" applyBorder="1" applyAlignment="1">
      <alignment horizontal="center"/>
    </xf>
    <xf numFmtId="0" fontId="3" fillId="0" borderId="0" xfId="0" applyFont="1" applyBorder="1" applyAlignment="1">
      <alignment horizont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0" xfId="0" applyFont="1" applyBorder="1" applyAlignment="1">
      <alignment horizontal="center"/>
    </xf>
    <xf numFmtId="0" fontId="7" fillId="0" borderId="12" xfId="0" applyFont="1" applyBorder="1" applyAlignment="1">
      <alignment horizontal="center"/>
    </xf>
    <xf numFmtId="0" fontId="15" fillId="0" borderId="0" xfId="0" applyFont="1" applyBorder="1" applyAlignment="1">
      <alignment horizontal="center"/>
    </xf>
    <xf numFmtId="0" fontId="1" fillId="0" borderId="0" xfId="0" applyFont="1" applyBorder="1" applyAlignment="1">
      <alignment horizont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8" fillId="0" borderId="33" xfId="0" applyFont="1" applyBorder="1" applyAlignment="1">
      <alignment horizontal="left" vertical="center"/>
    </xf>
    <xf numFmtId="0" fontId="8" fillId="0" borderId="25" xfId="0" applyFont="1" applyBorder="1" applyAlignment="1">
      <alignment horizontal="left" vertical="center"/>
    </xf>
    <xf numFmtId="0" fontId="8" fillId="0" borderId="34" xfId="0" applyFont="1" applyBorder="1" applyAlignment="1">
      <alignment horizontal="left" vertical="center"/>
    </xf>
    <xf numFmtId="0" fontId="8" fillId="0" borderId="33"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9" xfId="0" applyFont="1" applyBorder="1" applyAlignment="1">
      <alignment horizontal="center"/>
    </xf>
    <xf numFmtId="0" fontId="7" fillId="0" borderId="0" xfId="0" applyFont="1" applyAlignment="1">
      <alignment horizontal="center"/>
    </xf>
    <xf numFmtId="0" fontId="6" fillId="0" borderId="26"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2" fillId="0" borderId="8" xfId="0" applyFont="1" applyBorder="1" applyAlignment="1">
      <alignment horizontal="center"/>
    </xf>
    <xf numFmtId="0" fontId="8" fillId="0" borderId="3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6" fillId="0" borderId="44"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3" fillId="0" borderId="28" xfId="0" applyFont="1" applyBorder="1" applyAlignment="1">
      <alignment horizontal="left"/>
    </xf>
    <xf numFmtId="0" fontId="17" fillId="0" borderId="45"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55" xfId="0" applyFont="1" applyFill="1" applyBorder="1" applyAlignment="1">
      <alignment horizontal="left" vertical="center" wrapText="1"/>
    </xf>
    <xf numFmtId="0" fontId="17" fillId="0" borderId="56" xfId="0" applyFont="1" applyFill="1" applyBorder="1" applyAlignment="1">
      <alignment horizontal="left" vertical="center" wrapText="1"/>
    </xf>
    <xf numFmtId="0" fontId="17" fillId="0" borderId="57" xfId="0" applyFont="1" applyFill="1" applyBorder="1" applyAlignment="1">
      <alignment horizontal="left" vertical="center" wrapText="1"/>
    </xf>
    <xf numFmtId="0" fontId="6" fillId="0" borderId="69" xfId="0" applyFont="1" applyFill="1" applyBorder="1" applyAlignment="1">
      <alignment horizontal="justify" vertical="center" wrapText="1"/>
    </xf>
    <xf numFmtId="0" fontId="6" fillId="0" borderId="70" xfId="0" applyFont="1" applyFill="1" applyBorder="1" applyAlignment="1">
      <alignment horizontal="justify" vertical="center" wrapText="1"/>
    </xf>
    <xf numFmtId="0" fontId="6" fillId="0" borderId="71" xfId="0" applyFont="1" applyFill="1" applyBorder="1" applyAlignment="1">
      <alignment horizontal="justify" vertical="center"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6" fillId="0" borderId="72" xfId="0" applyFont="1" applyFill="1" applyBorder="1" applyAlignment="1">
      <alignment horizontal="justify" vertical="center" wrapText="1"/>
    </xf>
    <xf numFmtId="0" fontId="6" fillId="0" borderId="73" xfId="0" applyFont="1" applyFill="1" applyBorder="1" applyAlignment="1">
      <alignment horizontal="justify" vertical="center" wrapText="1"/>
    </xf>
    <xf numFmtId="0" fontId="6" fillId="0" borderId="74" xfId="0" applyFont="1" applyFill="1" applyBorder="1" applyAlignment="1">
      <alignment horizontal="justify" vertical="center" wrapText="1"/>
    </xf>
    <xf numFmtId="0" fontId="6" fillId="3" borderId="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26"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2" xfId="0" applyFont="1" applyFill="1" applyBorder="1" applyAlignment="1">
      <alignment horizontal="left" vertical="center"/>
    </xf>
    <xf numFmtId="0" fontId="6" fillId="0" borderId="45" xfId="0" applyFont="1" applyFill="1" applyBorder="1" applyAlignment="1">
      <alignment horizontal="left" vertical="center"/>
    </xf>
    <xf numFmtId="0" fontId="6" fillId="0" borderId="36" xfId="0" applyFont="1" applyFill="1" applyBorder="1" applyAlignment="1">
      <alignment horizontal="left" vertical="center"/>
    </xf>
    <xf numFmtId="0" fontId="10" fillId="0" borderId="26" xfId="0" applyFont="1" applyFill="1" applyBorder="1" applyAlignment="1">
      <alignment horizontal="left" vertical="center"/>
    </xf>
    <xf numFmtId="0" fontId="8" fillId="0" borderId="28" xfId="0" applyFont="1" applyBorder="1" applyAlignment="1">
      <alignment horizontal="left" vertical="center"/>
    </xf>
    <xf numFmtId="0" fontId="7" fillId="0" borderId="21" xfId="0" applyFont="1" applyBorder="1" applyAlignment="1">
      <alignment horizontal="center"/>
    </xf>
    <xf numFmtId="0" fontId="8" fillId="0" borderId="33" xfId="0" applyFont="1" applyBorder="1" applyAlignment="1">
      <alignment horizontal="left" vertical="center" wrapText="1"/>
    </xf>
    <xf numFmtId="0" fontId="8" fillId="0" borderId="25" xfId="0" applyFont="1" applyBorder="1" applyAlignment="1">
      <alignment horizontal="left" vertical="center" wrapText="1"/>
    </xf>
    <xf numFmtId="0" fontId="8" fillId="0" borderId="34" xfId="0" applyFont="1" applyBorder="1" applyAlignment="1">
      <alignment horizontal="left" vertical="center" wrapText="1"/>
    </xf>
    <xf numFmtId="0" fontId="8" fillId="0" borderId="28" xfId="0" applyFont="1" applyBorder="1" applyAlignment="1">
      <alignment horizontal="left"/>
    </xf>
    <xf numFmtId="0" fontId="8" fillId="0" borderId="58" xfId="0" applyFont="1" applyFill="1" applyBorder="1" applyAlignment="1">
      <alignment horizontal="left" vertical="center"/>
    </xf>
    <xf numFmtId="0" fontId="8" fillId="0" borderId="59" xfId="0" applyFont="1" applyFill="1" applyBorder="1" applyAlignment="1">
      <alignment horizontal="left" vertical="center"/>
    </xf>
    <xf numFmtId="0" fontId="8" fillId="0" borderId="60" xfId="0" applyFont="1" applyFill="1" applyBorder="1" applyAlignment="1">
      <alignment horizontal="left" vertical="center"/>
    </xf>
    <xf numFmtId="0" fontId="6" fillId="0" borderId="62" xfId="0" applyFont="1" applyBorder="1" applyAlignment="1">
      <alignment horizontal="left" vertical="center"/>
    </xf>
    <xf numFmtId="0" fontId="6" fillId="0" borderId="0" xfId="0" applyFont="1" applyFill="1" applyBorder="1" applyAlignment="1">
      <alignment horizontal="left" vertical="center"/>
    </xf>
    <xf numFmtId="0" fontId="8" fillId="0" borderId="0" xfId="0" applyFont="1" applyBorder="1" applyAlignment="1">
      <alignment horizontal="left"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8" fillId="0" borderId="62" xfId="0" applyFont="1" applyFill="1" applyBorder="1" applyAlignment="1">
      <alignment horizontal="left" vertical="center"/>
    </xf>
    <xf numFmtId="0" fontId="6" fillId="0" borderId="62" xfId="0" applyFont="1" applyFill="1" applyBorder="1" applyAlignment="1">
      <alignment horizontal="left" vertical="center"/>
    </xf>
    <xf numFmtId="0" fontId="6" fillId="0" borderId="61" xfId="0" applyFont="1" applyFill="1" applyBorder="1" applyAlignment="1">
      <alignment horizontal="left" vertical="center"/>
    </xf>
    <xf numFmtId="0" fontId="8" fillId="0" borderId="0" xfId="0" applyFont="1" applyBorder="1" applyAlignment="1">
      <alignment horizontal="left"/>
    </xf>
    <xf numFmtId="0" fontId="6" fillId="0" borderId="0" xfId="0" applyFont="1" applyBorder="1" applyAlignment="1">
      <alignment horizontal="left" vertical="center"/>
    </xf>
    <xf numFmtId="0" fontId="3" fillId="0" borderId="0" xfId="0" applyFont="1" applyBorder="1" applyAlignment="1">
      <alignment horizontal="left" wrapText="1"/>
    </xf>
    <xf numFmtId="0" fontId="8" fillId="0" borderId="44" xfId="0" applyFont="1" applyBorder="1" applyAlignment="1">
      <alignment horizontal="justify" vertical="center" wrapText="1"/>
    </xf>
    <xf numFmtId="0" fontId="1" fillId="0" borderId="44" xfId="0" applyFont="1" applyBorder="1" applyAlignment="1">
      <alignment horizontal="justify" vertical="center" wrapText="1"/>
    </xf>
    <xf numFmtId="0" fontId="8" fillId="0" borderId="26" xfId="0" applyFont="1" applyBorder="1" applyAlignment="1">
      <alignment horizontal="left" vertical="center"/>
    </xf>
    <xf numFmtId="0" fontId="8" fillId="0" borderId="22"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25" xfId="0" applyFont="1" applyBorder="1" applyAlignment="1">
      <alignment horizontal="left" vertical="center" wrapText="1"/>
    </xf>
    <xf numFmtId="0" fontId="7" fillId="0" borderId="34" xfId="0" applyFont="1" applyBorder="1" applyAlignment="1">
      <alignment horizontal="left" vertical="center" wrapText="1"/>
    </xf>
    <xf numFmtId="0" fontId="8" fillId="0" borderId="44" xfId="0" applyFont="1" applyBorder="1" applyAlignment="1">
      <alignment horizontal="left" vertical="center"/>
    </xf>
    <xf numFmtId="0" fontId="3" fillId="0" borderId="0" xfId="0" applyFont="1" applyBorder="1" applyAlignment="1">
      <alignment horizontal="left"/>
    </xf>
  </cellXfs>
  <cellStyles count="5">
    <cellStyle name="Euro" xfId="1"/>
    <cellStyle name="Millares" xfId="2" builtinId="3"/>
    <cellStyle name="Moneda" xfId="3" builtinId="4"/>
    <cellStyle name="Normal" xfId="0" builtinId="0"/>
    <cellStyle name="Porcentual"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315214</xdr:colOff>
      <xdr:row>1</xdr:row>
      <xdr:rowOff>153807</xdr:rowOff>
    </xdr:to>
    <xdr:pic>
      <xdr:nvPicPr>
        <xdr:cNvPr id="4" name="3 Imagen" descr="J:\LOGOTIPO MUNICIPAL.png"/>
        <xdr:cNvPicPr/>
      </xdr:nvPicPr>
      <xdr:blipFill>
        <a:blip xmlns:r="http://schemas.openxmlformats.org/officeDocument/2006/relationships" r:embed="rId1" cstate="print"/>
        <a:stretch>
          <a:fillRect/>
        </a:stretch>
      </xdr:blipFill>
      <xdr:spPr bwMode="auto">
        <a:xfrm>
          <a:off x="155178" y="150416"/>
          <a:ext cx="1352947" cy="1222375"/>
        </a:xfrm>
        <a:prstGeom prst="rect">
          <a:avLst/>
        </a:prstGeom>
        <a:noFill/>
        <a:ln>
          <a:noFill/>
        </a:ln>
      </xdr:spPr>
    </xdr:pic>
    <xdr:clientData/>
  </xdr:twoCellAnchor>
  <xdr:twoCellAnchor editAs="oneCell">
    <xdr:from>
      <xdr:col>1</xdr:col>
      <xdr:colOff>28575</xdr:colOff>
      <xdr:row>1</xdr:row>
      <xdr:rowOff>19050</xdr:rowOff>
    </xdr:from>
    <xdr:to>
      <xdr:col>3</xdr:col>
      <xdr:colOff>3810</xdr:colOff>
      <xdr:row>1</xdr:row>
      <xdr:rowOff>21878</xdr:rowOff>
    </xdr:to>
    <xdr:pic>
      <xdr:nvPicPr>
        <xdr:cNvPr id="8" name="7 Imagen" descr="J:\LOGOTIPO MUNICIPAL.png"/>
        <xdr:cNvPicPr/>
      </xdr:nvPicPr>
      <xdr:blipFill>
        <a:blip xmlns:r="http://schemas.openxmlformats.org/officeDocument/2006/relationships" r:embed="rId1" cstate="print"/>
        <a:stretch>
          <a:fillRect/>
        </a:stretch>
      </xdr:blipFill>
      <xdr:spPr bwMode="auto">
        <a:xfrm>
          <a:off x="142875" y="171450"/>
          <a:ext cx="1304925" cy="1304924"/>
        </a:xfrm>
        <a:prstGeom prst="rect">
          <a:avLst/>
        </a:prstGeom>
        <a:noFill/>
        <a:ln>
          <a:noFill/>
        </a:ln>
      </xdr:spPr>
    </xdr:pic>
    <xdr:clientData/>
  </xdr:twoCellAnchor>
  <xdr:twoCellAnchor editAs="oneCell">
    <xdr:from>
      <xdr:col>1</xdr:col>
      <xdr:colOff>68036</xdr:colOff>
      <xdr:row>1</xdr:row>
      <xdr:rowOff>28576</xdr:rowOff>
    </xdr:from>
    <xdr:to>
      <xdr:col>2</xdr:col>
      <xdr:colOff>623316</xdr:colOff>
      <xdr:row>7</xdr:row>
      <xdr:rowOff>54429</xdr:rowOff>
    </xdr:to>
    <xdr:pic>
      <xdr:nvPicPr>
        <xdr:cNvPr id="10" name="9 Imagen" descr="J:\LOGOTIPO MUNICIPAL.png"/>
        <xdr:cNvPicPr/>
      </xdr:nvPicPr>
      <xdr:blipFill>
        <a:blip xmlns:r="http://schemas.openxmlformats.org/officeDocument/2006/relationships" r:embed="rId1" cstate="print"/>
        <a:stretch>
          <a:fillRect/>
        </a:stretch>
      </xdr:blipFill>
      <xdr:spPr bwMode="auto">
        <a:xfrm>
          <a:off x="68036" y="178255"/>
          <a:ext cx="1276459" cy="1087210"/>
        </a:xfrm>
        <a:prstGeom prst="rect">
          <a:avLst/>
        </a:prstGeom>
        <a:noFill/>
        <a:ln>
          <a:noFill/>
        </a:ln>
      </xdr:spPr>
    </xdr:pic>
    <xdr:clientData/>
  </xdr:twoCellAnchor>
  <xdr:twoCellAnchor>
    <xdr:from>
      <xdr:col>24</xdr:col>
      <xdr:colOff>180975</xdr:colOff>
      <xdr:row>1</xdr:row>
      <xdr:rowOff>76200</xdr:rowOff>
    </xdr:from>
    <xdr:to>
      <xdr:col>26</xdr:col>
      <xdr:colOff>219075</xdr:colOff>
      <xdr:row>8</xdr:row>
      <xdr:rowOff>85725</xdr:rowOff>
    </xdr:to>
    <xdr:grpSp>
      <xdr:nvGrpSpPr>
        <xdr:cNvPr id="11" name="10 Grupo"/>
        <xdr:cNvGrpSpPr/>
      </xdr:nvGrpSpPr>
      <xdr:grpSpPr>
        <a:xfrm>
          <a:off x="15525750" y="228600"/>
          <a:ext cx="1085850" cy="1219200"/>
          <a:chOff x="4753946" y="19050"/>
          <a:chExt cx="828799" cy="1062480"/>
        </a:xfrm>
      </xdr:grpSpPr>
      <xdr:pic>
        <xdr:nvPicPr>
          <xdr:cNvPr id="12" name="Imagen 4"/>
          <xdr:cNvPicPr>
            <a:picLocks noChangeAspect="1" noChangeArrowheads="1"/>
          </xdr:cNvPicPr>
        </xdr:nvPicPr>
        <xdr:blipFill>
          <a:blip xmlns:r="http://schemas.openxmlformats.org/officeDocument/2006/relationships" r:embed="rId2" cstate="print"/>
          <a:srcRect l="6670" t="16229" r="84299" b="58640"/>
          <a:stretch>
            <a:fillRect/>
          </a:stretch>
        </xdr:blipFill>
        <xdr:spPr bwMode="auto">
          <a:xfrm>
            <a:off x="4924425" y="19050"/>
            <a:ext cx="582811" cy="759399"/>
          </a:xfrm>
          <a:prstGeom prst="rect">
            <a:avLst/>
          </a:prstGeom>
          <a:noFill/>
        </xdr:spPr>
      </xdr:pic>
      <xdr:sp macro="" textlink="">
        <xdr:nvSpPr>
          <xdr:cNvPr id="13" name="Rectangle 7"/>
          <xdr:cNvSpPr>
            <a:spLocks noChangeArrowheads="1"/>
          </xdr:cNvSpPr>
        </xdr:nvSpPr>
        <xdr:spPr bwMode="auto">
          <a:xfrm>
            <a:off x="4753946" y="719153"/>
            <a:ext cx="828799" cy="36237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 </a:t>
            </a:r>
          </a:p>
          <a:p>
            <a:pPr algn="ctr" rtl="0">
              <a:defRPr sz="1000"/>
            </a:pPr>
            <a:r>
              <a:rPr lang="es-MX" sz="900" b="0" i="0" u="none" strike="noStrike" baseline="0">
                <a:solidFill>
                  <a:srgbClr val="000000"/>
                </a:solidFill>
                <a:latin typeface="Calibri"/>
                <a:cs typeface="Calibri"/>
              </a:rPr>
              <a:t>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38100</xdr:colOff>
      <xdr:row>2</xdr:row>
      <xdr:rowOff>57150</xdr:rowOff>
    </xdr:from>
    <xdr:to>
      <xdr:col>2</xdr:col>
      <xdr:colOff>688848</xdr:colOff>
      <xdr:row>9</xdr:row>
      <xdr:rowOff>9525</xdr:rowOff>
    </xdr:to>
    <xdr:pic>
      <xdr:nvPicPr>
        <xdr:cNvPr id="2" name="1 Imagen" descr="J:\LOGOTIPO MUNICIPAL.png"/>
        <xdr:cNvPicPr/>
      </xdr:nvPicPr>
      <xdr:blipFill>
        <a:blip xmlns:r="http://schemas.openxmlformats.org/officeDocument/2006/relationships" r:embed="rId1" cstate="print"/>
        <a:stretch>
          <a:fillRect/>
        </a:stretch>
      </xdr:blipFill>
      <xdr:spPr bwMode="auto">
        <a:xfrm>
          <a:off x="219075" y="390525"/>
          <a:ext cx="1355598" cy="1162050"/>
        </a:xfrm>
        <a:prstGeom prst="rect">
          <a:avLst/>
        </a:prstGeom>
        <a:noFill/>
        <a:ln>
          <a:noFill/>
        </a:ln>
      </xdr:spPr>
    </xdr:pic>
    <xdr:clientData/>
  </xdr:twoCellAnchor>
  <xdr:twoCellAnchor editAs="oneCell">
    <xdr:from>
      <xdr:col>1</xdr:col>
      <xdr:colOff>28575</xdr:colOff>
      <xdr:row>1</xdr:row>
      <xdr:rowOff>19050</xdr:rowOff>
    </xdr:from>
    <xdr:to>
      <xdr:col>2</xdr:col>
      <xdr:colOff>678180</xdr:colOff>
      <xdr:row>1</xdr:row>
      <xdr:rowOff>22640</xdr:rowOff>
    </xdr:to>
    <xdr:pic>
      <xdr:nvPicPr>
        <xdr:cNvPr id="4" name="3 Imagen" descr="J:\LOGOTIPO MUNICIPAL.png"/>
        <xdr:cNvPicPr/>
      </xdr:nvPicPr>
      <xdr:blipFill>
        <a:blip xmlns:r="http://schemas.openxmlformats.org/officeDocument/2006/relationships" r:embed="rId1" cstate="print"/>
        <a:stretch>
          <a:fillRect/>
        </a:stretch>
      </xdr:blipFill>
      <xdr:spPr bwMode="auto">
        <a:xfrm>
          <a:off x="209550" y="190500"/>
          <a:ext cx="1354455" cy="3590"/>
        </a:xfrm>
        <a:prstGeom prst="rect">
          <a:avLst/>
        </a:prstGeom>
        <a:noFill/>
        <a:ln>
          <a:noFill/>
        </a:ln>
      </xdr:spPr>
    </xdr:pic>
    <xdr:clientData/>
  </xdr:twoCellAnchor>
  <xdr:twoCellAnchor editAs="oneCell">
    <xdr:from>
      <xdr:col>1</xdr:col>
      <xdr:colOff>38100</xdr:colOff>
      <xdr:row>2</xdr:row>
      <xdr:rowOff>57150</xdr:rowOff>
    </xdr:from>
    <xdr:to>
      <xdr:col>2</xdr:col>
      <xdr:colOff>688848</xdr:colOff>
      <xdr:row>9</xdr:row>
      <xdr:rowOff>9525</xdr:rowOff>
    </xdr:to>
    <xdr:pic>
      <xdr:nvPicPr>
        <xdr:cNvPr id="5" name="4 Imagen" descr="J:\LOGOTIPO MUNICIPAL.png"/>
        <xdr:cNvPicPr/>
      </xdr:nvPicPr>
      <xdr:blipFill>
        <a:blip xmlns:r="http://schemas.openxmlformats.org/officeDocument/2006/relationships" r:embed="rId1" cstate="print"/>
        <a:stretch>
          <a:fillRect/>
        </a:stretch>
      </xdr:blipFill>
      <xdr:spPr bwMode="auto">
        <a:xfrm>
          <a:off x="219075" y="390525"/>
          <a:ext cx="1355598" cy="1162050"/>
        </a:xfrm>
        <a:prstGeom prst="rect">
          <a:avLst/>
        </a:prstGeom>
        <a:noFill/>
        <a:ln>
          <a:noFill/>
        </a:ln>
      </xdr:spPr>
    </xdr:pic>
    <xdr:clientData/>
  </xdr:twoCellAnchor>
  <xdr:twoCellAnchor>
    <xdr:from>
      <xdr:col>21</xdr:col>
      <xdr:colOff>485776</xdr:colOff>
      <xdr:row>1</xdr:row>
      <xdr:rowOff>66676</xdr:rowOff>
    </xdr:from>
    <xdr:to>
      <xdr:col>23</xdr:col>
      <xdr:colOff>510779</xdr:colOff>
      <xdr:row>8</xdr:row>
      <xdr:rowOff>76200</xdr:rowOff>
    </xdr:to>
    <xdr:grpSp>
      <xdr:nvGrpSpPr>
        <xdr:cNvPr id="6" name="5 Grupo"/>
        <xdr:cNvGrpSpPr/>
      </xdr:nvGrpSpPr>
      <xdr:grpSpPr>
        <a:xfrm>
          <a:off x="15102841" y="229856"/>
          <a:ext cx="1199043" cy="1179037"/>
          <a:chOff x="4722663" y="19050"/>
          <a:chExt cx="957318" cy="1121799"/>
        </a:xfrm>
      </xdr:grpSpPr>
      <xdr:pic>
        <xdr:nvPicPr>
          <xdr:cNvPr id="7" name="Imagen 4"/>
          <xdr:cNvPicPr>
            <a:picLocks noChangeAspect="1" noChangeArrowheads="1"/>
          </xdr:cNvPicPr>
        </xdr:nvPicPr>
        <xdr:blipFill>
          <a:blip xmlns:r="http://schemas.openxmlformats.org/officeDocument/2006/relationships" r:embed="rId2" cstate="print"/>
          <a:srcRect l="6670" t="16229" r="84299" b="58640"/>
          <a:stretch>
            <a:fillRect/>
          </a:stretch>
        </xdr:blipFill>
        <xdr:spPr bwMode="auto">
          <a:xfrm>
            <a:off x="4924425" y="19050"/>
            <a:ext cx="582811" cy="759399"/>
          </a:xfrm>
          <a:prstGeom prst="rect">
            <a:avLst/>
          </a:prstGeom>
          <a:noFill/>
        </xdr:spPr>
      </xdr:pic>
      <xdr:sp macro="" textlink="">
        <xdr:nvSpPr>
          <xdr:cNvPr id="8" name="Rectangle 7"/>
          <xdr:cNvSpPr>
            <a:spLocks noChangeArrowheads="1"/>
          </xdr:cNvSpPr>
        </xdr:nvSpPr>
        <xdr:spPr bwMode="auto">
          <a:xfrm>
            <a:off x="4722663" y="719152"/>
            <a:ext cx="957318" cy="42169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 </a:t>
            </a:r>
          </a:p>
          <a:p>
            <a:pPr algn="ctr" rtl="0">
              <a:defRPr sz="1000"/>
            </a:pPr>
            <a:r>
              <a:rPr lang="es-MX" sz="900" b="0" i="0" u="none" strike="noStrike" baseline="0">
                <a:solidFill>
                  <a:srgbClr val="000000"/>
                </a:solidFill>
                <a:latin typeface="Calibri"/>
                <a:cs typeface="Calibri"/>
              </a:rPr>
              <a:t>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twoCellAnchor editAs="oneCell">
    <xdr:from>
      <xdr:col>1</xdr:col>
      <xdr:colOff>28575</xdr:colOff>
      <xdr:row>1</xdr:row>
      <xdr:rowOff>19050</xdr:rowOff>
    </xdr:from>
    <xdr:to>
      <xdr:col>2</xdr:col>
      <xdr:colOff>678180</xdr:colOff>
      <xdr:row>1</xdr:row>
      <xdr:rowOff>22640</xdr:rowOff>
    </xdr:to>
    <xdr:pic>
      <xdr:nvPicPr>
        <xdr:cNvPr id="10" name="9 Imagen" descr="J:\LOGOTIPO MUNICIPAL.png"/>
        <xdr:cNvPicPr/>
      </xdr:nvPicPr>
      <xdr:blipFill>
        <a:blip xmlns:r="http://schemas.openxmlformats.org/officeDocument/2006/relationships" r:embed="rId1" cstate="print"/>
        <a:stretch>
          <a:fillRect/>
        </a:stretch>
      </xdr:blipFill>
      <xdr:spPr bwMode="auto">
        <a:xfrm>
          <a:off x="209550" y="190500"/>
          <a:ext cx="1354455" cy="359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38100</xdr:colOff>
      <xdr:row>2</xdr:row>
      <xdr:rowOff>57150</xdr:rowOff>
    </xdr:from>
    <xdr:to>
      <xdr:col>2</xdr:col>
      <xdr:colOff>690372</xdr:colOff>
      <xdr:row>8</xdr:row>
      <xdr:rowOff>107674</xdr:rowOff>
    </xdr:to>
    <xdr:pic>
      <xdr:nvPicPr>
        <xdr:cNvPr id="22" name="21 Imagen" descr="J:\LOGOTIPO MUNICIPAL.png"/>
        <xdr:cNvPicPr/>
      </xdr:nvPicPr>
      <xdr:blipFill>
        <a:blip xmlns:r="http://schemas.openxmlformats.org/officeDocument/2006/relationships" r:embed="rId1" cstate="print"/>
        <a:stretch>
          <a:fillRect/>
        </a:stretch>
      </xdr:blipFill>
      <xdr:spPr bwMode="auto">
        <a:xfrm>
          <a:off x="112643" y="396737"/>
          <a:ext cx="1356294" cy="1110698"/>
        </a:xfrm>
        <a:prstGeom prst="rect">
          <a:avLst/>
        </a:prstGeom>
        <a:noFill/>
        <a:ln>
          <a:noFill/>
        </a:ln>
      </xdr:spPr>
    </xdr:pic>
    <xdr:clientData/>
  </xdr:twoCellAnchor>
  <xdr:twoCellAnchor>
    <xdr:from>
      <xdr:col>20</xdr:col>
      <xdr:colOff>371476</xdr:colOff>
      <xdr:row>1</xdr:row>
      <xdr:rowOff>47626</xdr:rowOff>
    </xdr:from>
    <xdr:to>
      <xdr:col>22</xdr:col>
      <xdr:colOff>390527</xdr:colOff>
      <xdr:row>8</xdr:row>
      <xdr:rowOff>95250</xdr:rowOff>
    </xdr:to>
    <xdr:grpSp>
      <xdr:nvGrpSpPr>
        <xdr:cNvPr id="29" name="28 Grupo"/>
        <xdr:cNvGrpSpPr/>
      </xdr:nvGrpSpPr>
      <xdr:grpSpPr>
        <a:xfrm>
          <a:off x="14139763" y="211568"/>
          <a:ext cx="1532607" cy="1217137"/>
          <a:chOff x="4722663" y="2909"/>
          <a:chExt cx="1116299" cy="1137940"/>
        </a:xfrm>
      </xdr:grpSpPr>
      <xdr:pic>
        <xdr:nvPicPr>
          <xdr:cNvPr id="30" name="Imagen 4"/>
          <xdr:cNvPicPr>
            <a:picLocks noChangeAspect="1" noChangeArrowheads="1"/>
          </xdr:cNvPicPr>
        </xdr:nvPicPr>
        <xdr:blipFill>
          <a:blip xmlns:r="http://schemas.openxmlformats.org/officeDocument/2006/relationships" r:embed="rId2" cstate="print"/>
          <a:srcRect l="6670" t="16229" r="84299" b="58640"/>
          <a:stretch>
            <a:fillRect/>
          </a:stretch>
        </xdr:blipFill>
        <xdr:spPr bwMode="auto">
          <a:xfrm>
            <a:off x="4991853" y="2909"/>
            <a:ext cx="582811" cy="759399"/>
          </a:xfrm>
          <a:prstGeom prst="rect">
            <a:avLst/>
          </a:prstGeom>
          <a:noFill/>
        </xdr:spPr>
      </xdr:pic>
      <xdr:sp macro="" textlink="">
        <xdr:nvSpPr>
          <xdr:cNvPr id="31" name="Rectangle 7"/>
          <xdr:cNvSpPr>
            <a:spLocks noChangeArrowheads="1"/>
          </xdr:cNvSpPr>
        </xdr:nvSpPr>
        <xdr:spPr bwMode="auto">
          <a:xfrm>
            <a:off x="4722663" y="719152"/>
            <a:ext cx="1116299" cy="42169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 </a:t>
            </a:r>
          </a:p>
          <a:p>
            <a:pPr algn="ctr" rtl="0">
              <a:defRPr sz="1000"/>
            </a:pPr>
            <a:r>
              <a:rPr lang="es-MX" sz="900" b="0" i="0" u="none" strike="noStrike" baseline="0">
                <a:solidFill>
                  <a:srgbClr val="000000"/>
                </a:solidFill>
                <a:latin typeface="Calibri"/>
                <a:cs typeface="Calibri"/>
              </a:rPr>
              <a:t>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38100</xdr:colOff>
      <xdr:row>2</xdr:row>
      <xdr:rowOff>57150</xdr:rowOff>
    </xdr:from>
    <xdr:to>
      <xdr:col>2</xdr:col>
      <xdr:colOff>688848</xdr:colOff>
      <xdr:row>9</xdr:row>
      <xdr:rowOff>9525</xdr:rowOff>
    </xdr:to>
    <xdr:pic>
      <xdr:nvPicPr>
        <xdr:cNvPr id="6" name="5 Imagen" descr="J:\LOGOTIPO MUNICIPAL.png"/>
        <xdr:cNvPicPr/>
      </xdr:nvPicPr>
      <xdr:blipFill>
        <a:blip xmlns:r="http://schemas.openxmlformats.org/officeDocument/2006/relationships" r:embed="rId1" cstate="print"/>
        <a:stretch>
          <a:fillRect/>
        </a:stretch>
      </xdr:blipFill>
      <xdr:spPr bwMode="auto">
        <a:xfrm>
          <a:off x="114300" y="390525"/>
          <a:ext cx="1355598" cy="1162050"/>
        </a:xfrm>
        <a:prstGeom prst="rect">
          <a:avLst/>
        </a:prstGeom>
        <a:noFill/>
        <a:ln>
          <a:noFill/>
        </a:ln>
      </xdr:spPr>
    </xdr:pic>
    <xdr:clientData/>
  </xdr:twoCellAnchor>
  <xdr:twoCellAnchor>
    <xdr:from>
      <xdr:col>21</xdr:col>
      <xdr:colOff>428625</xdr:colOff>
      <xdr:row>1</xdr:row>
      <xdr:rowOff>76201</xdr:rowOff>
    </xdr:from>
    <xdr:to>
      <xdr:col>23</xdr:col>
      <xdr:colOff>323850</xdr:colOff>
      <xdr:row>8</xdr:row>
      <xdr:rowOff>152401</xdr:rowOff>
    </xdr:to>
    <xdr:grpSp>
      <xdr:nvGrpSpPr>
        <xdr:cNvPr id="7" name="6 Grupo"/>
        <xdr:cNvGrpSpPr/>
      </xdr:nvGrpSpPr>
      <xdr:grpSpPr>
        <a:xfrm>
          <a:off x="15883362" y="239621"/>
          <a:ext cx="1311930" cy="1249328"/>
          <a:chOff x="4722663" y="19051"/>
          <a:chExt cx="957318" cy="1009619"/>
        </a:xfrm>
      </xdr:grpSpPr>
      <xdr:pic>
        <xdr:nvPicPr>
          <xdr:cNvPr id="12" name="Imagen 4"/>
          <xdr:cNvPicPr>
            <a:picLocks noChangeAspect="1" noChangeArrowheads="1"/>
          </xdr:cNvPicPr>
        </xdr:nvPicPr>
        <xdr:blipFill>
          <a:blip xmlns:r="http://schemas.openxmlformats.org/officeDocument/2006/relationships" r:embed="rId2" cstate="print"/>
          <a:srcRect l="6670" t="16229" r="84299" b="58640"/>
          <a:stretch>
            <a:fillRect/>
          </a:stretch>
        </xdr:blipFill>
        <xdr:spPr bwMode="auto">
          <a:xfrm>
            <a:off x="4902502" y="19051"/>
            <a:ext cx="582811" cy="732909"/>
          </a:xfrm>
          <a:prstGeom prst="rect">
            <a:avLst/>
          </a:prstGeom>
          <a:noFill/>
        </xdr:spPr>
      </xdr:pic>
      <xdr:sp macro="" textlink="">
        <xdr:nvSpPr>
          <xdr:cNvPr id="13" name="Rectangle 7"/>
          <xdr:cNvSpPr>
            <a:spLocks noChangeArrowheads="1"/>
          </xdr:cNvSpPr>
        </xdr:nvSpPr>
        <xdr:spPr bwMode="auto">
          <a:xfrm>
            <a:off x="4722663" y="719153"/>
            <a:ext cx="957318" cy="30951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 </a:t>
            </a:r>
          </a:p>
          <a:p>
            <a:pPr algn="ctr" rtl="0">
              <a:defRPr sz="1000"/>
            </a:pPr>
            <a:r>
              <a:rPr lang="es-MX" sz="900" b="0" i="0" u="none" strike="noStrike" baseline="0">
                <a:solidFill>
                  <a:srgbClr val="000000"/>
                </a:solidFill>
                <a:latin typeface="Calibri"/>
                <a:cs typeface="Calibri"/>
              </a:rPr>
              <a:t>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38100</xdr:colOff>
      <xdr:row>2</xdr:row>
      <xdr:rowOff>57150</xdr:rowOff>
    </xdr:from>
    <xdr:to>
      <xdr:col>2</xdr:col>
      <xdr:colOff>697992</xdr:colOff>
      <xdr:row>2</xdr:row>
      <xdr:rowOff>55040</xdr:rowOff>
    </xdr:to>
    <xdr:pic>
      <xdr:nvPicPr>
        <xdr:cNvPr id="2" name="1 Imagen" descr="J:\LOGOTIPO MUNICIPAL.png"/>
        <xdr:cNvPicPr/>
      </xdr:nvPicPr>
      <xdr:blipFill>
        <a:blip xmlns:r="http://schemas.openxmlformats.org/officeDocument/2006/relationships" r:embed="rId1" cstate="print"/>
        <a:stretch>
          <a:fillRect/>
        </a:stretch>
      </xdr:blipFill>
      <xdr:spPr bwMode="auto">
        <a:xfrm>
          <a:off x="114300" y="390525"/>
          <a:ext cx="1225296" cy="1009650"/>
        </a:xfrm>
        <a:prstGeom prst="rect">
          <a:avLst/>
        </a:prstGeom>
        <a:noFill/>
        <a:ln>
          <a:noFill/>
        </a:ln>
      </xdr:spPr>
    </xdr:pic>
    <xdr:clientData/>
  </xdr:twoCellAnchor>
  <xdr:twoCellAnchor>
    <xdr:from>
      <xdr:col>19</xdr:col>
      <xdr:colOff>428625</xdr:colOff>
      <xdr:row>1</xdr:row>
      <xdr:rowOff>76201</xdr:rowOff>
    </xdr:from>
    <xdr:to>
      <xdr:col>21</xdr:col>
      <xdr:colOff>323850</xdr:colOff>
      <xdr:row>8</xdr:row>
      <xdr:rowOff>152401</xdr:rowOff>
    </xdr:to>
    <xdr:grpSp>
      <xdr:nvGrpSpPr>
        <xdr:cNvPr id="3" name="2 Grupo"/>
        <xdr:cNvGrpSpPr/>
      </xdr:nvGrpSpPr>
      <xdr:grpSpPr>
        <a:xfrm>
          <a:off x="14389842" y="239621"/>
          <a:ext cx="1311930" cy="1249328"/>
          <a:chOff x="4722663" y="19051"/>
          <a:chExt cx="957318" cy="1009619"/>
        </a:xfrm>
      </xdr:grpSpPr>
      <xdr:pic>
        <xdr:nvPicPr>
          <xdr:cNvPr id="4" name="Imagen 4"/>
          <xdr:cNvPicPr>
            <a:picLocks noChangeAspect="1" noChangeArrowheads="1"/>
          </xdr:cNvPicPr>
        </xdr:nvPicPr>
        <xdr:blipFill>
          <a:blip xmlns:r="http://schemas.openxmlformats.org/officeDocument/2006/relationships" r:embed="rId2" cstate="print"/>
          <a:srcRect l="6670" t="16229" r="84299" b="58640"/>
          <a:stretch>
            <a:fillRect/>
          </a:stretch>
        </xdr:blipFill>
        <xdr:spPr bwMode="auto">
          <a:xfrm>
            <a:off x="4902502" y="19051"/>
            <a:ext cx="582811" cy="732909"/>
          </a:xfrm>
          <a:prstGeom prst="rect">
            <a:avLst/>
          </a:prstGeom>
          <a:noFill/>
        </xdr:spPr>
      </xdr:pic>
      <xdr:sp macro="" textlink="">
        <xdr:nvSpPr>
          <xdr:cNvPr id="5" name="Rectangle 7"/>
          <xdr:cNvSpPr>
            <a:spLocks noChangeArrowheads="1"/>
          </xdr:cNvSpPr>
        </xdr:nvSpPr>
        <xdr:spPr bwMode="auto">
          <a:xfrm>
            <a:off x="4722663" y="719153"/>
            <a:ext cx="957318" cy="30951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 </a:t>
            </a:r>
          </a:p>
          <a:p>
            <a:pPr algn="ctr" rtl="0">
              <a:defRPr sz="1000"/>
            </a:pPr>
            <a:r>
              <a:rPr lang="es-MX" sz="900" b="0" i="0" u="none" strike="noStrike" baseline="0">
                <a:solidFill>
                  <a:srgbClr val="000000"/>
                </a:solidFill>
                <a:latin typeface="Calibri"/>
                <a:cs typeface="Calibri"/>
              </a:rPr>
              <a:t>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twoCellAnchor editAs="oneCell">
    <xdr:from>
      <xdr:col>1</xdr:col>
      <xdr:colOff>78978</xdr:colOff>
      <xdr:row>1</xdr:row>
      <xdr:rowOff>150416</xdr:rowOff>
    </xdr:from>
    <xdr:to>
      <xdr:col>2</xdr:col>
      <xdr:colOff>385699</xdr:colOff>
      <xdr:row>1</xdr:row>
      <xdr:rowOff>147025</xdr:rowOff>
    </xdr:to>
    <xdr:pic>
      <xdr:nvPicPr>
        <xdr:cNvPr id="6" name="5 Imagen" descr="J:\LOGOTIPO MUNICIPAL.png"/>
        <xdr:cNvPicPr/>
      </xdr:nvPicPr>
      <xdr:blipFill>
        <a:blip xmlns:r="http://schemas.openxmlformats.org/officeDocument/2006/relationships" r:embed="rId1" cstate="print"/>
        <a:stretch>
          <a:fillRect/>
        </a:stretch>
      </xdr:blipFill>
      <xdr:spPr bwMode="auto">
        <a:xfrm>
          <a:off x="250428" y="321866"/>
          <a:ext cx="850789" cy="4229"/>
        </a:xfrm>
        <a:prstGeom prst="rect">
          <a:avLst/>
        </a:prstGeom>
        <a:noFill/>
        <a:ln>
          <a:noFill/>
        </a:ln>
      </xdr:spPr>
    </xdr:pic>
    <xdr:clientData/>
  </xdr:twoCellAnchor>
  <xdr:twoCellAnchor editAs="oneCell">
    <xdr:from>
      <xdr:col>1</xdr:col>
      <xdr:colOff>28575</xdr:colOff>
      <xdr:row>1</xdr:row>
      <xdr:rowOff>19050</xdr:rowOff>
    </xdr:from>
    <xdr:to>
      <xdr:col>2</xdr:col>
      <xdr:colOff>689610</xdr:colOff>
      <xdr:row>1</xdr:row>
      <xdr:rowOff>18508</xdr:rowOff>
    </xdr:to>
    <xdr:pic>
      <xdr:nvPicPr>
        <xdr:cNvPr id="7" name="6 Imagen" descr="J:\LOGOTIPO MUNICIPAL.png"/>
        <xdr:cNvPicPr/>
      </xdr:nvPicPr>
      <xdr:blipFill>
        <a:blip xmlns:r="http://schemas.openxmlformats.org/officeDocument/2006/relationships" r:embed="rId1" cstate="print"/>
        <a:stretch>
          <a:fillRect/>
        </a:stretch>
      </xdr:blipFill>
      <xdr:spPr bwMode="auto">
        <a:xfrm>
          <a:off x="200025" y="190500"/>
          <a:ext cx="1221105" cy="3590"/>
        </a:xfrm>
        <a:prstGeom prst="rect">
          <a:avLst/>
        </a:prstGeom>
        <a:noFill/>
        <a:ln>
          <a:noFill/>
        </a:ln>
      </xdr:spPr>
    </xdr:pic>
    <xdr:clientData/>
  </xdr:twoCellAnchor>
  <xdr:twoCellAnchor editAs="oneCell">
    <xdr:from>
      <xdr:col>1</xdr:col>
      <xdr:colOff>78978</xdr:colOff>
      <xdr:row>1</xdr:row>
      <xdr:rowOff>150416</xdr:rowOff>
    </xdr:from>
    <xdr:to>
      <xdr:col>2</xdr:col>
      <xdr:colOff>385699</xdr:colOff>
      <xdr:row>1</xdr:row>
      <xdr:rowOff>147025</xdr:rowOff>
    </xdr:to>
    <xdr:pic>
      <xdr:nvPicPr>
        <xdr:cNvPr id="9" name="8 Imagen" descr="J:\LOGOTIPO MUNICIPAL.png"/>
        <xdr:cNvPicPr/>
      </xdr:nvPicPr>
      <xdr:blipFill>
        <a:blip xmlns:r="http://schemas.openxmlformats.org/officeDocument/2006/relationships" r:embed="rId1" cstate="print"/>
        <a:stretch>
          <a:fillRect/>
        </a:stretch>
      </xdr:blipFill>
      <xdr:spPr bwMode="auto">
        <a:xfrm>
          <a:off x="250428" y="321866"/>
          <a:ext cx="850789" cy="4229"/>
        </a:xfrm>
        <a:prstGeom prst="rect">
          <a:avLst/>
        </a:prstGeom>
        <a:noFill/>
        <a:ln>
          <a:noFill/>
        </a:ln>
      </xdr:spPr>
    </xdr:pic>
    <xdr:clientData/>
  </xdr:twoCellAnchor>
  <xdr:twoCellAnchor editAs="oneCell">
    <xdr:from>
      <xdr:col>1</xdr:col>
      <xdr:colOff>28575</xdr:colOff>
      <xdr:row>1</xdr:row>
      <xdr:rowOff>19050</xdr:rowOff>
    </xdr:from>
    <xdr:to>
      <xdr:col>2</xdr:col>
      <xdr:colOff>689610</xdr:colOff>
      <xdr:row>1</xdr:row>
      <xdr:rowOff>18508</xdr:rowOff>
    </xdr:to>
    <xdr:pic>
      <xdr:nvPicPr>
        <xdr:cNvPr id="10" name="9 Imagen" descr="J:\LOGOTIPO MUNICIPAL.png"/>
        <xdr:cNvPicPr/>
      </xdr:nvPicPr>
      <xdr:blipFill>
        <a:blip xmlns:r="http://schemas.openxmlformats.org/officeDocument/2006/relationships" r:embed="rId1" cstate="print"/>
        <a:stretch>
          <a:fillRect/>
        </a:stretch>
      </xdr:blipFill>
      <xdr:spPr bwMode="auto">
        <a:xfrm>
          <a:off x="200025" y="190500"/>
          <a:ext cx="1221105" cy="3590"/>
        </a:xfrm>
        <a:prstGeom prst="rect">
          <a:avLst/>
        </a:prstGeom>
        <a:noFill/>
        <a:ln>
          <a:noFill/>
        </a:ln>
      </xdr:spPr>
    </xdr:pic>
    <xdr:clientData/>
  </xdr:twoCellAnchor>
  <xdr:twoCellAnchor editAs="oneCell">
    <xdr:from>
      <xdr:col>1</xdr:col>
      <xdr:colOff>0</xdr:colOff>
      <xdr:row>2</xdr:row>
      <xdr:rowOff>0</xdr:rowOff>
    </xdr:from>
    <xdr:to>
      <xdr:col>2</xdr:col>
      <xdr:colOff>650748</xdr:colOff>
      <xdr:row>8</xdr:row>
      <xdr:rowOff>130451</xdr:rowOff>
    </xdr:to>
    <xdr:pic>
      <xdr:nvPicPr>
        <xdr:cNvPr id="11" name="10 Imagen" descr="J:\LOGOTIPO MUNICIPAL.png"/>
        <xdr:cNvPicPr/>
      </xdr:nvPicPr>
      <xdr:blipFill>
        <a:blip xmlns:r="http://schemas.openxmlformats.org/officeDocument/2006/relationships" r:embed="rId1" cstate="print"/>
        <a:stretch>
          <a:fillRect/>
        </a:stretch>
      </xdr:blipFill>
      <xdr:spPr bwMode="auto">
        <a:xfrm>
          <a:off x="0" y="333375"/>
          <a:ext cx="1222248" cy="117820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600074</xdr:colOff>
      <xdr:row>1</xdr:row>
      <xdr:rowOff>111127</xdr:rowOff>
    </xdr:from>
    <xdr:to>
      <xdr:col>26</xdr:col>
      <xdr:colOff>323849</xdr:colOff>
      <xdr:row>8</xdr:row>
      <xdr:rowOff>66675</xdr:rowOff>
    </xdr:to>
    <xdr:grpSp>
      <xdr:nvGrpSpPr>
        <xdr:cNvPr id="2" name="1 Grupo"/>
        <xdr:cNvGrpSpPr/>
      </xdr:nvGrpSpPr>
      <xdr:grpSpPr>
        <a:xfrm>
          <a:off x="14792324" y="254002"/>
          <a:ext cx="1114425" cy="1165223"/>
          <a:chOff x="4732137" y="19050"/>
          <a:chExt cx="850610" cy="1062480"/>
        </a:xfrm>
      </xdr:grpSpPr>
      <xdr:pic>
        <xdr:nvPicPr>
          <xdr:cNvPr id="3" name="Imagen 4"/>
          <xdr:cNvPicPr>
            <a:picLocks noChangeAspect="1" noChangeArrowheads="1"/>
          </xdr:cNvPicPr>
        </xdr:nvPicPr>
        <xdr:blipFill>
          <a:blip xmlns:r="http://schemas.openxmlformats.org/officeDocument/2006/relationships" r:embed="rId1" cstate="print"/>
          <a:srcRect l="6670" t="16229" r="84299" b="58640"/>
          <a:stretch>
            <a:fillRect/>
          </a:stretch>
        </xdr:blipFill>
        <xdr:spPr bwMode="auto">
          <a:xfrm>
            <a:off x="4851723" y="19050"/>
            <a:ext cx="582811" cy="759399"/>
          </a:xfrm>
          <a:prstGeom prst="rect">
            <a:avLst/>
          </a:prstGeom>
          <a:noFill/>
        </xdr:spPr>
      </xdr:pic>
      <xdr:sp macro="" textlink="">
        <xdr:nvSpPr>
          <xdr:cNvPr id="4" name="Rectangle 7"/>
          <xdr:cNvSpPr>
            <a:spLocks noChangeArrowheads="1"/>
          </xdr:cNvSpPr>
        </xdr:nvSpPr>
        <xdr:spPr bwMode="auto">
          <a:xfrm>
            <a:off x="4732137" y="719153"/>
            <a:ext cx="850610" cy="36237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 </a:t>
            </a:r>
          </a:p>
          <a:p>
            <a:pPr algn="ctr" rtl="0">
              <a:defRPr sz="1000"/>
            </a:pPr>
            <a:r>
              <a:rPr lang="es-MX" sz="900" b="0" i="0" u="none" strike="noStrike" baseline="0">
                <a:solidFill>
                  <a:srgbClr val="000000"/>
                </a:solidFill>
                <a:latin typeface="Calibri"/>
                <a:cs typeface="Calibri"/>
              </a:rPr>
              <a:t>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twoCellAnchor editAs="oneCell">
    <xdr:from>
      <xdr:col>0</xdr:col>
      <xdr:colOff>28575</xdr:colOff>
      <xdr:row>1</xdr:row>
      <xdr:rowOff>114300</xdr:rowOff>
    </xdr:from>
    <xdr:to>
      <xdr:col>1</xdr:col>
      <xdr:colOff>804291</xdr:colOff>
      <xdr:row>9</xdr:row>
      <xdr:rowOff>28574</xdr:rowOff>
    </xdr:to>
    <xdr:pic>
      <xdr:nvPicPr>
        <xdr:cNvPr id="5" name="4 Imagen" descr="J:\LOGOTIPO MUNICIPAL.png"/>
        <xdr:cNvPicPr/>
      </xdr:nvPicPr>
      <xdr:blipFill>
        <a:blip xmlns:r="http://schemas.openxmlformats.org/officeDocument/2006/relationships" r:embed="rId2" cstate="print"/>
        <a:stretch>
          <a:fillRect/>
        </a:stretch>
      </xdr:blipFill>
      <xdr:spPr bwMode="auto">
        <a:xfrm>
          <a:off x="28575" y="257175"/>
          <a:ext cx="1347216" cy="1285874"/>
        </a:xfrm>
        <a:prstGeom prst="rect">
          <a:avLst/>
        </a:prstGeom>
        <a:noFill/>
        <a:ln>
          <a:noFill/>
        </a:ln>
      </xdr:spPr>
    </xdr:pic>
    <xdr:clientData/>
  </xdr:twoCellAnchor>
  <xdr:twoCellAnchor editAs="oneCell">
    <xdr:from>
      <xdr:col>0</xdr:col>
      <xdr:colOff>78978</xdr:colOff>
      <xdr:row>1</xdr:row>
      <xdr:rowOff>150416</xdr:rowOff>
    </xdr:from>
    <xdr:to>
      <xdr:col>1</xdr:col>
      <xdr:colOff>434467</xdr:colOff>
      <xdr:row>1</xdr:row>
      <xdr:rowOff>154645</xdr:rowOff>
    </xdr:to>
    <xdr:pic>
      <xdr:nvPicPr>
        <xdr:cNvPr id="12" name="11 Imagen" descr="J:\LOGOTIPO MUNICIPAL.png"/>
        <xdr:cNvPicPr/>
      </xdr:nvPicPr>
      <xdr:blipFill>
        <a:blip xmlns:r="http://schemas.openxmlformats.org/officeDocument/2006/relationships" r:embed="rId2" cstate="print"/>
        <a:stretch>
          <a:fillRect/>
        </a:stretch>
      </xdr:blipFill>
      <xdr:spPr bwMode="auto">
        <a:xfrm>
          <a:off x="307578" y="302816"/>
          <a:ext cx="955564" cy="4229"/>
        </a:xfrm>
        <a:prstGeom prst="rect">
          <a:avLst/>
        </a:prstGeom>
        <a:noFill/>
        <a:ln>
          <a:noFill/>
        </a:ln>
      </xdr:spPr>
    </xdr:pic>
    <xdr:clientData/>
  </xdr:twoCellAnchor>
  <xdr:twoCellAnchor editAs="oneCell">
    <xdr:from>
      <xdr:col>0</xdr:col>
      <xdr:colOff>28575</xdr:colOff>
      <xdr:row>1</xdr:row>
      <xdr:rowOff>19050</xdr:rowOff>
    </xdr:from>
    <xdr:to>
      <xdr:col>1</xdr:col>
      <xdr:colOff>754380</xdr:colOff>
      <xdr:row>1</xdr:row>
      <xdr:rowOff>22640</xdr:rowOff>
    </xdr:to>
    <xdr:pic>
      <xdr:nvPicPr>
        <xdr:cNvPr id="13" name="12 Imagen" descr="J:\LOGOTIPO MUNICIPAL.png"/>
        <xdr:cNvPicPr/>
      </xdr:nvPicPr>
      <xdr:blipFill>
        <a:blip xmlns:r="http://schemas.openxmlformats.org/officeDocument/2006/relationships" r:embed="rId2" cstate="print"/>
        <a:stretch>
          <a:fillRect/>
        </a:stretch>
      </xdr:blipFill>
      <xdr:spPr bwMode="auto">
        <a:xfrm>
          <a:off x="257175" y="171450"/>
          <a:ext cx="1325880" cy="35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180974</xdr:colOff>
      <xdr:row>1</xdr:row>
      <xdr:rowOff>53976</xdr:rowOff>
    </xdr:from>
    <xdr:to>
      <xdr:col>28</xdr:col>
      <xdr:colOff>219069</xdr:colOff>
      <xdr:row>9</xdr:row>
      <xdr:rowOff>9525</xdr:rowOff>
    </xdr:to>
    <xdr:grpSp>
      <xdr:nvGrpSpPr>
        <xdr:cNvPr id="9" name="8 Grupo"/>
        <xdr:cNvGrpSpPr/>
      </xdr:nvGrpSpPr>
      <xdr:grpSpPr>
        <a:xfrm>
          <a:off x="15059024" y="196851"/>
          <a:ext cx="971545" cy="1327149"/>
          <a:chOff x="4812108" y="19050"/>
          <a:chExt cx="839995" cy="1168433"/>
        </a:xfrm>
      </xdr:grpSpPr>
      <xdr:pic>
        <xdr:nvPicPr>
          <xdr:cNvPr id="10" name="Imagen 4"/>
          <xdr:cNvPicPr>
            <a:picLocks noChangeAspect="1" noChangeArrowheads="1"/>
          </xdr:cNvPicPr>
        </xdr:nvPicPr>
        <xdr:blipFill>
          <a:blip xmlns:r="http://schemas.openxmlformats.org/officeDocument/2006/relationships" r:embed="rId1" cstate="print"/>
          <a:srcRect l="6670" t="16229" r="84299" b="58640"/>
          <a:stretch>
            <a:fillRect/>
          </a:stretch>
        </xdr:blipFill>
        <xdr:spPr bwMode="auto">
          <a:xfrm>
            <a:off x="4939837" y="19050"/>
            <a:ext cx="582811" cy="759399"/>
          </a:xfrm>
          <a:prstGeom prst="rect">
            <a:avLst/>
          </a:prstGeom>
          <a:noFill/>
        </xdr:spPr>
      </xdr:pic>
      <xdr:sp macro="" textlink="">
        <xdr:nvSpPr>
          <xdr:cNvPr id="11" name="Rectangle 7"/>
          <xdr:cNvSpPr>
            <a:spLocks noChangeArrowheads="1"/>
          </xdr:cNvSpPr>
        </xdr:nvSpPr>
        <xdr:spPr bwMode="auto">
          <a:xfrm>
            <a:off x="4812108" y="719152"/>
            <a:ext cx="839995" cy="468331"/>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 </a:t>
            </a:r>
          </a:p>
          <a:p>
            <a:pPr algn="ctr" rtl="0">
              <a:defRPr sz="1000"/>
            </a:pPr>
            <a:r>
              <a:rPr lang="es-MX" sz="900" b="0" i="0" u="none" strike="noStrike" baseline="0">
                <a:solidFill>
                  <a:srgbClr val="000000"/>
                </a:solidFill>
                <a:latin typeface="Calibri"/>
                <a:cs typeface="Calibri"/>
              </a:rPr>
              <a:t>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twoCellAnchor editAs="oneCell">
    <xdr:from>
      <xdr:col>1</xdr:col>
      <xdr:colOff>78442</xdr:colOff>
      <xdr:row>2</xdr:row>
      <xdr:rowOff>8964</xdr:rowOff>
    </xdr:from>
    <xdr:to>
      <xdr:col>2</xdr:col>
      <xdr:colOff>746873</xdr:colOff>
      <xdr:row>8</xdr:row>
      <xdr:rowOff>134471</xdr:rowOff>
    </xdr:to>
    <xdr:pic>
      <xdr:nvPicPr>
        <xdr:cNvPr id="12" name="11 Imagen" descr="J:\LOGOTIPO MUNICIPAL.png"/>
        <xdr:cNvPicPr/>
      </xdr:nvPicPr>
      <xdr:blipFill>
        <a:blip xmlns:r="http://schemas.openxmlformats.org/officeDocument/2006/relationships" r:embed="rId2" cstate="print"/>
        <a:stretch>
          <a:fillRect/>
        </a:stretch>
      </xdr:blipFill>
      <xdr:spPr bwMode="auto">
        <a:xfrm>
          <a:off x="89648" y="311523"/>
          <a:ext cx="1337422" cy="1156448"/>
        </a:xfrm>
        <a:prstGeom prst="rect">
          <a:avLst/>
        </a:prstGeom>
        <a:noFill/>
        <a:ln>
          <a:noFill/>
        </a:ln>
      </xdr:spPr>
    </xdr:pic>
    <xdr:clientData/>
  </xdr:twoCellAnchor>
  <xdr:twoCellAnchor editAs="oneCell">
    <xdr:from>
      <xdr:col>1</xdr:col>
      <xdr:colOff>28575</xdr:colOff>
      <xdr:row>1</xdr:row>
      <xdr:rowOff>19050</xdr:rowOff>
    </xdr:from>
    <xdr:to>
      <xdr:col>2</xdr:col>
      <xdr:colOff>661035</xdr:colOff>
      <xdr:row>1</xdr:row>
      <xdr:rowOff>21878</xdr:rowOff>
    </xdr:to>
    <xdr:pic>
      <xdr:nvPicPr>
        <xdr:cNvPr id="7" name="6 Imagen" descr="J:\LOGOTIPO MUNICIPAL.png"/>
        <xdr:cNvPicPr/>
      </xdr:nvPicPr>
      <xdr:blipFill>
        <a:blip xmlns:r="http://schemas.openxmlformats.org/officeDocument/2006/relationships" r:embed="rId2" cstate="print"/>
        <a:stretch>
          <a:fillRect/>
        </a:stretch>
      </xdr:blipFill>
      <xdr:spPr bwMode="auto">
        <a:xfrm>
          <a:off x="257175" y="171450"/>
          <a:ext cx="1325880" cy="35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49307</xdr:colOff>
      <xdr:row>2</xdr:row>
      <xdr:rowOff>45944</xdr:rowOff>
    </xdr:from>
    <xdr:to>
      <xdr:col>3</xdr:col>
      <xdr:colOff>59440</xdr:colOff>
      <xdr:row>8</xdr:row>
      <xdr:rowOff>123265</xdr:rowOff>
    </xdr:to>
    <xdr:pic>
      <xdr:nvPicPr>
        <xdr:cNvPr id="4" name="3 Imagen" descr="J:\LOGOTIPO MUNICIPAL.png"/>
        <xdr:cNvPicPr/>
      </xdr:nvPicPr>
      <xdr:blipFill>
        <a:blip xmlns:r="http://schemas.openxmlformats.org/officeDocument/2006/relationships" r:embed="rId1" cstate="print"/>
        <a:stretch>
          <a:fillRect/>
        </a:stretch>
      </xdr:blipFill>
      <xdr:spPr bwMode="auto">
        <a:xfrm>
          <a:off x="217395" y="348503"/>
          <a:ext cx="1340223" cy="1108262"/>
        </a:xfrm>
        <a:prstGeom prst="rect">
          <a:avLst/>
        </a:prstGeom>
        <a:noFill/>
        <a:ln>
          <a:noFill/>
        </a:ln>
      </xdr:spPr>
    </xdr:pic>
    <xdr:clientData/>
  </xdr:twoCellAnchor>
  <xdr:twoCellAnchor>
    <xdr:from>
      <xdr:col>24</xdr:col>
      <xdr:colOff>19050</xdr:colOff>
      <xdr:row>1</xdr:row>
      <xdr:rowOff>66676</xdr:rowOff>
    </xdr:from>
    <xdr:to>
      <xdr:col>26</xdr:col>
      <xdr:colOff>234553</xdr:colOff>
      <xdr:row>8</xdr:row>
      <xdr:rowOff>142875</xdr:rowOff>
    </xdr:to>
    <xdr:grpSp>
      <xdr:nvGrpSpPr>
        <xdr:cNvPr id="5" name="4 Grupo"/>
        <xdr:cNvGrpSpPr/>
      </xdr:nvGrpSpPr>
      <xdr:grpSpPr>
        <a:xfrm>
          <a:off x="15855344" y="202341"/>
          <a:ext cx="1129229" cy="1249328"/>
          <a:chOff x="4722663" y="19050"/>
          <a:chExt cx="957318" cy="1121799"/>
        </a:xfrm>
      </xdr:grpSpPr>
      <xdr:pic>
        <xdr:nvPicPr>
          <xdr:cNvPr id="6" name="Imagen 4"/>
          <xdr:cNvPicPr>
            <a:picLocks noChangeAspect="1" noChangeArrowheads="1"/>
          </xdr:cNvPicPr>
        </xdr:nvPicPr>
        <xdr:blipFill>
          <a:blip xmlns:r="http://schemas.openxmlformats.org/officeDocument/2006/relationships" r:embed="rId2" cstate="print"/>
          <a:srcRect l="6670" t="16229" r="84299" b="58640"/>
          <a:stretch>
            <a:fillRect/>
          </a:stretch>
        </xdr:blipFill>
        <xdr:spPr bwMode="auto">
          <a:xfrm>
            <a:off x="4902097" y="19050"/>
            <a:ext cx="582811" cy="759399"/>
          </a:xfrm>
          <a:prstGeom prst="rect">
            <a:avLst/>
          </a:prstGeom>
          <a:noFill/>
        </xdr:spPr>
      </xdr:pic>
      <xdr:sp macro="" textlink="">
        <xdr:nvSpPr>
          <xdr:cNvPr id="7" name="Rectangle 7"/>
          <xdr:cNvSpPr>
            <a:spLocks noChangeArrowheads="1"/>
          </xdr:cNvSpPr>
        </xdr:nvSpPr>
        <xdr:spPr bwMode="auto">
          <a:xfrm>
            <a:off x="4722663" y="719152"/>
            <a:ext cx="957318" cy="42169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a:t>
            </a:r>
          </a:p>
          <a:p>
            <a:pPr algn="ctr" rtl="0">
              <a:defRPr sz="1000"/>
            </a:pPr>
            <a:r>
              <a:rPr lang="es-MX" sz="900" b="0" i="0" u="none" strike="noStrike" baseline="0">
                <a:solidFill>
                  <a:srgbClr val="000000"/>
                </a:solidFill>
                <a:latin typeface="Calibri"/>
                <a:cs typeface="Calibri"/>
              </a:rPr>
              <a:t> 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2</xdr:row>
      <xdr:rowOff>57150</xdr:rowOff>
    </xdr:from>
    <xdr:to>
      <xdr:col>2</xdr:col>
      <xdr:colOff>688848</xdr:colOff>
      <xdr:row>9</xdr:row>
      <xdr:rowOff>9525</xdr:rowOff>
    </xdr:to>
    <xdr:pic>
      <xdr:nvPicPr>
        <xdr:cNvPr id="16" name="15 Imagen" descr="J:\LOGOTIPO MUNICIPAL.png"/>
        <xdr:cNvPicPr/>
      </xdr:nvPicPr>
      <xdr:blipFill>
        <a:blip xmlns:r="http://schemas.openxmlformats.org/officeDocument/2006/relationships" r:embed="rId1" cstate="print"/>
        <a:stretch>
          <a:fillRect/>
        </a:stretch>
      </xdr:blipFill>
      <xdr:spPr bwMode="auto">
        <a:xfrm>
          <a:off x="209550" y="361950"/>
          <a:ext cx="1431798" cy="1162050"/>
        </a:xfrm>
        <a:prstGeom prst="rect">
          <a:avLst/>
        </a:prstGeom>
        <a:noFill/>
        <a:ln>
          <a:noFill/>
        </a:ln>
      </xdr:spPr>
    </xdr:pic>
    <xdr:clientData/>
  </xdr:twoCellAnchor>
  <xdr:twoCellAnchor>
    <xdr:from>
      <xdr:col>23</xdr:col>
      <xdr:colOff>609600</xdr:colOff>
      <xdr:row>1</xdr:row>
      <xdr:rowOff>66676</xdr:rowOff>
    </xdr:from>
    <xdr:to>
      <xdr:col>26</xdr:col>
      <xdr:colOff>301228</xdr:colOff>
      <xdr:row>9</xdr:row>
      <xdr:rowOff>19050</xdr:rowOff>
    </xdr:to>
    <xdr:grpSp>
      <xdr:nvGrpSpPr>
        <xdr:cNvPr id="17" name="16 Grupo"/>
        <xdr:cNvGrpSpPr/>
      </xdr:nvGrpSpPr>
      <xdr:grpSpPr>
        <a:xfrm>
          <a:off x="15715136" y="230477"/>
          <a:ext cx="1269203" cy="1286020"/>
          <a:chOff x="4722663" y="19050"/>
          <a:chExt cx="957318" cy="1121799"/>
        </a:xfrm>
      </xdr:grpSpPr>
      <xdr:pic>
        <xdr:nvPicPr>
          <xdr:cNvPr id="18" name="Imagen 4"/>
          <xdr:cNvPicPr>
            <a:picLocks noChangeAspect="1" noChangeArrowheads="1"/>
          </xdr:cNvPicPr>
        </xdr:nvPicPr>
        <xdr:blipFill>
          <a:blip xmlns:r="http://schemas.openxmlformats.org/officeDocument/2006/relationships" r:embed="rId2" cstate="print"/>
          <a:srcRect l="6670" t="16229" r="84299" b="58640"/>
          <a:stretch>
            <a:fillRect/>
          </a:stretch>
        </xdr:blipFill>
        <xdr:spPr bwMode="auto">
          <a:xfrm>
            <a:off x="4885095" y="19050"/>
            <a:ext cx="582811" cy="759399"/>
          </a:xfrm>
          <a:prstGeom prst="rect">
            <a:avLst/>
          </a:prstGeom>
          <a:noFill/>
        </xdr:spPr>
      </xdr:pic>
      <xdr:sp macro="" textlink="">
        <xdr:nvSpPr>
          <xdr:cNvPr id="19" name="Rectangle 7"/>
          <xdr:cNvSpPr>
            <a:spLocks noChangeArrowheads="1"/>
          </xdr:cNvSpPr>
        </xdr:nvSpPr>
        <xdr:spPr bwMode="auto">
          <a:xfrm>
            <a:off x="4722663" y="719152"/>
            <a:ext cx="957318" cy="42169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 </a:t>
            </a:r>
          </a:p>
          <a:p>
            <a:pPr algn="ctr" rtl="0">
              <a:defRPr sz="1000"/>
            </a:pPr>
            <a:r>
              <a:rPr lang="es-MX" sz="900" b="0" i="0" u="none" strike="noStrike" baseline="0">
                <a:solidFill>
                  <a:srgbClr val="000000"/>
                </a:solidFill>
                <a:latin typeface="Calibri"/>
                <a:cs typeface="Calibri"/>
              </a:rPr>
              <a:t>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2</xdr:row>
      <xdr:rowOff>57150</xdr:rowOff>
    </xdr:from>
    <xdr:to>
      <xdr:col>2</xdr:col>
      <xdr:colOff>690372</xdr:colOff>
      <xdr:row>8</xdr:row>
      <xdr:rowOff>142875</xdr:rowOff>
    </xdr:to>
    <xdr:pic>
      <xdr:nvPicPr>
        <xdr:cNvPr id="9" name="8 Imagen" descr="J:\LOGOTIPO MUNICIPAL.png"/>
        <xdr:cNvPicPr/>
      </xdr:nvPicPr>
      <xdr:blipFill>
        <a:blip xmlns:r="http://schemas.openxmlformats.org/officeDocument/2006/relationships" r:embed="rId1" cstate="print"/>
        <a:stretch>
          <a:fillRect/>
        </a:stretch>
      </xdr:blipFill>
      <xdr:spPr bwMode="auto">
        <a:xfrm>
          <a:off x="266700" y="390525"/>
          <a:ext cx="1328547" cy="1133475"/>
        </a:xfrm>
        <a:prstGeom prst="rect">
          <a:avLst/>
        </a:prstGeom>
        <a:noFill/>
        <a:ln>
          <a:noFill/>
        </a:ln>
      </xdr:spPr>
    </xdr:pic>
    <xdr:clientData/>
  </xdr:twoCellAnchor>
  <xdr:twoCellAnchor editAs="oneCell">
    <xdr:from>
      <xdr:col>1</xdr:col>
      <xdr:colOff>78978</xdr:colOff>
      <xdr:row>1</xdr:row>
      <xdr:rowOff>150416</xdr:rowOff>
    </xdr:from>
    <xdr:to>
      <xdr:col>2</xdr:col>
      <xdr:colOff>362839</xdr:colOff>
      <xdr:row>1</xdr:row>
      <xdr:rowOff>153807</xdr:rowOff>
    </xdr:to>
    <xdr:pic>
      <xdr:nvPicPr>
        <xdr:cNvPr id="13" name="12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680085</xdr:colOff>
      <xdr:row>1</xdr:row>
      <xdr:rowOff>21878</xdr:rowOff>
    </xdr:to>
    <xdr:pic>
      <xdr:nvPicPr>
        <xdr:cNvPr id="14" name="13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xdr:from>
      <xdr:col>23</xdr:col>
      <xdr:colOff>581024</xdr:colOff>
      <xdr:row>1</xdr:row>
      <xdr:rowOff>66675</xdr:rowOff>
    </xdr:from>
    <xdr:to>
      <xdr:col>26</xdr:col>
      <xdr:colOff>234553</xdr:colOff>
      <xdr:row>8</xdr:row>
      <xdr:rowOff>133349</xdr:rowOff>
    </xdr:to>
    <xdr:grpSp>
      <xdr:nvGrpSpPr>
        <xdr:cNvPr id="16" name="15 Grupo"/>
        <xdr:cNvGrpSpPr/>
      </xdr:nvGrpSpPr>
      <xdr:grpSpPr>
        <a:xfrm>
          <a:off x="15201899" y="238125"/>
          <a:ext cx="1196579" cy="1276349"/>
          <a:chOff x="4722663" y="19050"/>
          <a:chExt cx="957318" cy="1121799"/>
        </a:xfrm>
      </xdr:grpSpPr>
      <xdr:pic>
        <xdr:nvPicPr>
          <xdr:cNvPr id="17" name="Imagen 4"/>
          <xdr:cNvPicPr>
            <a:picLocks noChangeAspect="1" noChangeArrowheads="1"/>
          </xdr:cNvPicPr>
        </xdr:nvPicPr>
        <xdr:blipFill>
          <a:blip xmlns:r="http://schemas.openxmlformats.org/officeDocument/2006/relationships" r:embed="rId2" cstate="print"/>
          <a:srcRect l="6670" t="16229" r="84299" b="58640"/>
          <a:stretch>
            <a:fillRect/>
          </a:stretch>
        </xdr:blipFill>
        <xdr:spPr bwMode="auto">
          <a:xfrm>
            <a:off x="4895333" y="19050"/>
            <a:ext cx="582811" cy="759399"/>
          </a:xfrm>
          <a:prstGeom prst="rect">
            <a:avLst/>
          </a:prstGeom>
          <a:noFill/>
        </xdr:spPr>
      </xdr:pic>
      <xdr:sp macro="" textlink="">
        <xdr:nvSpPr>
          <xdr:cNvPr id="18" name="Rectangle 7"/>
          <xdr:cNvSpPr>
            <a:spLocks noChangeArrowheads="1"/>
          </xdr:cNvSpPr>
        </xdr:nvSpPr>
        <xdr:spPr bwMode="auto">
          <a:xfrm>
            <a:off x="4722663" y="719152"/>
            <a:ext cx="957318" cy="42169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 </a:t>
            </a:r>
          </a:p>
          <a:p>
            <a:pPr algn="ctr" rtl="0">
              <a:defRPr sz="1000"/>
            </a:pPr>
            <a:r>
              <a:rPr lang="es-MX" sz="900" b="0" i="0" u="none" strike="noStrike" baseline="0">
                <a:solidFill>
                  <a:srgbClr val="000000"/>
                </a:solidFill>
                <a:latin typeface="Calibri"/>
                <a:cs typeface="Calibri"/>
              </a:rPr>
              <a:t>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twoCellAnchor editAs="oneCell">
    <xdr:from>
      <xdr:col>1</xdr:col>
      <xdr:colOff>78978</xdr:colOff>
      <xdr:row>1</xdr:row>
      <xdr:rowOff>150416</xdr:rowOff>
    </xdr:from>
    <xdr:to>
      <xdr:col>2</xdr:col>
      <xdr:colOff>362839</xdr:colOff>
      <xdr:row>1</xdr:row>
      <xdr:rowOff>153807</xdr:rowOff>
    </xdr:to>
    <xdr:pic>
      <xdr:nvPicPr>
        <xdr:cNvPr id="19" name="18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680085</xdr:colOff>
      <xdr:row>1</xdr:row>
      <xdr:rowOff>21878</xdr:rowOff>
    </xdr:to>
    <xdr:pic>
      <xdr:nvPicPr>
        <xdr:cNvPr id="20" name="19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2</xdr:row>
      <xdr:rowOff>57150</xdr:rowOff>
    </xdr:from>
    <xdr:to>
      <xdr:col>2</xdr:col>
      <xdr:colOff>688848</xdr:colOff>
      <xdr:row>9</xdr:row>
      <xdr:rowOff>9525</xdr:rowOff>
    </xdr:to>
    <xdr:pic>
      <xdr:nvPicPr>
        <xdr:cNvPr id="6" name="5 Imagen" descr="J:\LOGOTIPO MUNICIPAL.png"/>
        <xdr:cNvPicPr/>
      </xdr:nvPicPr>
      <xdr:blipFill>
        <a:blip xmlns:r="http://schemas.openxmlformats.org/officeDocument/2006/relationships" r:embed="rId1" cstate="print"/>
        <a:stretch>
          <a:fillRect/>
        </a:stretch>
      </xdr:blipFill>
      <xdr:spPr bwMode="auto">
        <a:xfrm>
          <a:off x="266700" y="390525"/>
          <a:ext cx="1327023" cy="1162050"/>
        </a:xfrm>
        <a:prstGeom prst="rect">
          <a:avLst/>
        </a:prstGeom>
        <a:noFill/>
        <a:ln>
          <a:noFill/>
        </a:ln>
      </xdr:spPr>
    </xdr:pic>
    <xdr:clientData/>
  </xdr:twoCellAnchor>
  <xdr:twoCellAnchor>
    <xdr:from>
      <xdr:col>25</xdr:col>
      <xdr:colOff>152399</xdr:colOff>
      <xdr:row>1</xdr:row>
      <xdr:rowOff>66676</xdr:rowOff>
    </xdr:from>
    <xdr:to>
      <xdr:col>27</xdr:col>
      <xdr:colOff>329802</xdr:colOff>
      <xdr:row>8</xdr:row>
      <xdr:rowOff>85725</xdr:rowOff>
    </xdr:to>
    <xdr:grpSp>
      <xdr:nvGrpSpPr>
        <xdr:cNvPr id="7" name="6 Grupo"/>
        <xdr:cNvGrpSpPr/>
      </xdr:nvGrpSpPr>
      <xdr:grpSpPr>
        <a:xfrm>
          <a:off x="16911924" y="230923"/>
          <a:ext cx="1144871" cy="1193049"/>
          <a:chOff x="4722663" y="19050"/>
          <a:chExt cx="957318" cy="1121799"/>
        </a:xfrm>
      </xdr:grpSpPr>
      <xdr:pic>
        <xdr:nvPicPr>
          <xdr:cNvPr id="12" name="Imagen 4"/>
          <xdr:cNvPicPr>
            <a:picLocks noChangeAspect="1" noChangeArrowheads="1"/>
          </xdr:cNvPicPr>
        </xdr:nvPicPr>
        <xdr:blipFill>
          <a:blip xmlns:r="http://schemas.openxmlformats.org/officeDocument/2006/relationships" r:embed="rId2" cstate="print"/>
          <a:srcRect l="6670" t="16229" r="84299" b="58640"/>
          <a:stretch>
            <a:fillRect/>
          </a:stretch>
        </xdr:blipFill>
        <xdr:spPr bwMode="auto">
          <a:xfrm>
            <a:off x="4924425" y="19050"/>
            <a:ext cx="582811" cy="759399"/>
          </a:xfrm>
          <a:prstGeom prst="rect">
            <a:avLst/>
          </a:prstGeom>
          <a:noFill/>
        </xdr:spPr>
      </xdr:pic>
      <xdr:sp macro="" textlink="">
        <xdr:nvSpPr>
          <xdr:cNvPr id="13" name="Rectangle 7"/>
          <xdr:cNvSpPr>
            <a:spLocks noChangeArrowheads="1"/>
          </xdr:cNvSpPr>
        </xdr:nvSpPr>
        <xdr:spPr bwMode="auto">
          <a:xfrm>
            <a:off x="4722663" y="719152"/>
            <a:ext cx="957318" cy="42169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 </a:t>
            </a:r>
          </a:p>
          <a:p>
            <a:pPr algn="ctr" rtl="0">
              <a:defRPr sz="1000"/>
            </a:pPr>
            <a:r>
              <a:rPr lang="es-MX" sz="900" b="0" i="0" u="none" strike="noStrike" baseline="0">
                <a:solidFill>
                  <a:srgbClr val="000000"/>
                </a:solidFill>
                <a:latin typeface="Calibri"/>
                <a:cs typeface="Calibri"/>
              </a:rPr>
              <a:t>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twoCellAnchor editAs="oneCell">
    <xdr:from>
      <xdr:col>1</xdr:col>
      <xdr:colOff>38100</xdr:colOff>
      <xdr:row>2</xdr:row>
      <xdr:rowOff>57150</xdr:rowOff>
    </xdr:from>
    <xdr:to>
      <xdr:col>2</xdr:col>
      <xdr:colOff>688848</xdr:colOff>
      <xdr:row>9</xdr:row>
      <xdr:rowOff>9525</xdr:rowOff>
    </xdr:to>
    <xdr:pic>
      <xdr:nvPicPr>
        <xdr:cNvPr id="16" name="15 Imagen" descr="J:\LOGOTIPO MUNICIPAL.png"/>
        <xdr:cNvPicPr/>
      </xdr:nvPicPr>
      <xdr:blipFill>
        <a:blip xmlns:r="http://schemas.openxmlformats.org/officeDocument/2006/relationships" r:embed="rId1" cstate="print"/>
        <a:stretch>
          <a:fillRect/>
        </a:stretch>
      </xdr:blipFill>
      <xdr:spPr bwMode="auto">
        <a:xfrm>
          <a:off x="266700" y="390525"/>
          <a:ext cx="1327023" cy="11620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142875</xdr:colOff>
      <xdr:row>28</xdr:row>
      <xdr:rowOff>0</xdr:rowOff>
    </xdr:from>
    <xdr:to>
      <xdr:col>7</xdr:col>
      <xdr:colOff>257175</xdr:colOff>
      <xdr:row>28</xdr:row>
      <xdr:rowOff>0</xdr:rowOff>
    </xdr:to>
    <xdr:sp macro="" textlink="">
      <xdr:nvSpPr>
        <xdr:cNvPr id="35847" name="Text Box 7"/>
        <xdr:cNvSpPr txBox="1">
          <a:spLocks noChangeArrowheads="1"/>
        </xdr:cNvSpPr>
      </xdr:nvSpPr>
      <xdr:spPr bwMode="auto">
        <a:xfrm>
          <a:off x="219075" y="8305800"/>
          <a:ext cx="42195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s-MX" sz="800" b="0" i="0" strike="noStrike">
            <a:solidFill>
              <a:srgbClr val="000000"/>
            </a:solidFill>
            <a:latin typeface="Arial"/>
            <a:cs typeface="Arial"/>
          </a:endParaRPr>
        </a:p>
        <a:p>
          <a:pPr algn="l" rtl="0">
            <a:defRPr sz="1000"/>
          </a:pPr>
          <a:r>
            <a:rPr lang="es-MX" sz="800" b="1" i="0" strike="noStrike">
              <a:solidFill>
                <a:srgbClr val="000000"/>
              </a:solidFill>
              <a:latin typeface="Arial"/>
              <a:cs typeface="Arial"/>
            </a:rPr>
            <a:t>ESTADO: QUERETARO</a:t>
          </a:r>
        </a:p>
        <a:p>
          <a:pPr algn="l" rtl="0">
            <a:defRPr sz="1000"/>
          </a:pPr>
          <a:r>
            <a:rPr lang="es-MX" sz="800" b="1" i="0" strike="noStrike">
              <a:solidFill>
                <a:srgbClr val="000000"/>
              </a:solidFill>
              <a:latin typeface="Arial"/>
              <a:cs typeface="Arial"/>
            </a:rPr>
            <a:t>FONDO DE APORTACIONES PARA LA INFRAESTRUCTURA SOCIAL</a:t>
          </a:r>
        </a:p>
        <a:p>
          <a:pPr algn="l" rtl="0">
            <a:defRPr sz="1000"/>
          </a:pPr>
          <a:r>
            <a:rPr lang="es-MX" sz="800" b="1" i="0" strike="noStrike">
              <a:solidFill>
                <a:srgbClr val="000000"/>
              </a:solidFill>
              <a:latin typeface="Arial"/>
              <a:cs typeface="Arial"/>
            </a:rPr>
            <a:t>MODALIDAD: INFRAESTRUCTURA SOCIAL MUNICIPAL</a:t>
          </a:r>
        </a:p>
        <a:p>
          <a:pPr algn="l" rtl="0">
            <a:defRPr sz="1000"/>
          </a:pPr>
          <a:r>
            <a:rPr lang="es-MX" sz="800" b="1" i="0" strike="noStrike">
              <a:solidFill>
                <a:srgbClr val="000000"/>
              </a:solidFill>
              <a:latin typeface="Arial"/>
              <a:cs typeface="Arial"/>
            </a:rPr>
            <a:t>MUNICIPIO: PINAL DE AMOLES </a:t>
          </a:r>
        </a:p>
        <a:p>
          <a:pPr algn="l" rtl="0">
            <a:defRPr sz="1000"/>
          </a:pPr>
          <a:r>
            <a:rPr lang="es-MX" sz="800" b="1" i="0" strike="noStrike">
              <a:solidFill>
                <a:srgbClr val="000000"/>
              </a:solidFill>
              <a:latin typeface="Arial"/>
              <a:cs typeface="Arial"/>
            </a:rPr>
            <a:t>ZONA PRIORITARIA:</a:t>
          </a:r>
        </a:p>
        <a:p>
          <a:pPr algn="l" rtl="0">
            <a:defRPr sz="1000"/>
          </a:pPr>
          <a:r>
            <a:rPr lang="es-MX" sz="800" b="1" i="0" strike="noStrike">
              <a:solidFill>
                <a:srgbClr val="000000"/>
              </a:solidFill>
              <a:latin typeface="Arial"/>
              <a:cs typeface="Arial"/>
            </a:rPr>
            <a:t>DEPENDENCIA NORMATIVA:</a:t>
          </a:r>
        </a:p>
      </xdr:txBody>
    </xdr:sp>
    <xdr:clientData/>
  </xdr:twoCellAnchor>
  <xdr:twoCellAnchor>
    <xdr:from>
      <xdr:col>11</xdr:col>
      <xdr:colOff>533400</xdr:colOff>
      <xdr:row>28</xdr:row>
      <xdr:rowOff>0</xdr:rowOff>
    </xdr:from>
    <xdr:to>
      <xdr:col>22</xdr:col>
      <xdr:colOff>123825</xdr:colOff>
      <xdr:row>28</xdr:row>
      <xdr:rowOff>0</xdr:rowOff>
    </xdr:to>
    <xdr:sp macro="" textlink="">
      <xdr:nvSpPr>
        <xdr:cNvPr id="35848" name="Text Box 8"/>
        <xdr:cNvSpPr txBox="1">
          <a:spLocks noChangeArrowheads="1"/>
        </xdr:cNvSpPr>
      </xdr:nvSpPr>
      <xdr:spPr bwMode="auto">
        <a:xfrm>
          <a:off x="5638800" y="8305800"/>
          <a:ext cx="65627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INSTANCIA EJECUTORA: MUNICIPIO DE PINAL DE AMOLES </a:t>
          </a:r>
        </a:p>
      </xdr:txBody>
    </xdr:sp>
    <xdr:clientData/>
  </xdr:twoCellAnchor>
  <xdr:twoCellAnchor>
    <xdr:from>
      <xdr:col>23</xdr:col>
      <xdr:colOff>609600</xdr:colOff>
      <xdr:row>28</xdr:row>
      <xdr:rowOff>0</xdr:rowOff>
    </xdr:from>
    <xdr:to>
      <xdr:col>27</xdr:col>
      <xdr:colOff>0</xdr:colOff>
      <xdr:row>28</xdr:row>
      <xdr:rowOff>0</xdr:rowOff>
    </xdr:to>
    <xdr:sp macro="" textlink="">
      <xdr:nvSpPr>
        <xdr:cNvPr id="35849" name="Text Box 9"/>
        <xdr:cNvSpPr txBox="1">
          <a:spLocks noChangeArrowheads="1"/>
        </xdr:cNvSpPr>
      </xdr:nvSpPr>
      <xdr:spPr bwMode="auto">
        <a:xfrm>
          <a:off x="13344525" y="8305800"/>
          <a:ext cx="10668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HOJA: 1  DE: 8</a:t>
          </a:r>
        </a:p>
      </xdr:txBody>
    </xdr:sp>
    <xdr:clientData/>
  </xdr:twoCellAnchor>
  <xdr:twoCellAnchor editAs="oneCell">
    <xdr:from>
      <xdr:col>1</xdr:col>
      <xdr:colOff>38100</xdr:colOff>
      <xdr:row>2</xdr:row>
      <xdr:rowOff>57149</xdr:rowOff>
    </xdr:from>
    <xdr:to>
      <xdr:col>2</xdr:col>
      <xdr:colOff>690372</xdr:colOff>
      <xdr:row>8</xdr:row>
      <xdr:rowOff>161924</xdr:rowOff>
    </xdr:to>
    <xdr:pic>
      <xdr:nvPicPr>
        <xdr:cNvPr id="9" name="8 Imagen" descr="J:\LOGOTIPO MUNICIPAL.png"/>
        <xdr:cNvPicPr/>
      </xdr:nvPicPr>
      <xdr:blipFill>
        <a:blip xmlns:r="http://schemas.openxmlformats.org/officeDocument/2006/relationships" r:embed="rId1" cstate="print"/>
        <a:stretch>
          <a:fillRect/>
        </a:stretch>
      </xdr:blipFill>
      <xdr:spPr bwMode="auto">
        <a:xfrm>
          <a:off x="38100" y="390524"/>
          <a:ext cx="1357122" cy="1152525"/>
        </a:xfrm>
        <a:prstGeom prst="rect">
          <a:avLst/>
        </a:prstGeom>
        <a:noFill/>
        <a:ln>
          <a:noFill/>
        </a:ln>
      </xdr:spPr>
    </xdr:pic>
    <xdr:clientData/>
  </xdr:twoCellAnchor>
  <xdr:twoCellAnchor>
    <xdr:from>
      <xdr:col>23</xdr:col>
      <xdr:colOff>695325</xdr:colOff>
      <xdr:row>1</xdr:row>
      <xdr:rowOff>66676</xdr:rowOff>
    </xdr:from>
    <xdr:to>
      <xdr:col>26</xdr:col>
      <xdr:colOff>234553</xdr:colOff>
      <xdr:row>8</xdr:row>
      <xdr:rowOff>85725</xdr:rowOff>
    </xdr:to>
    <xdr:grpSp>
      <xdr:nvGrpSpPr>
        <xdr:cNvPr id="10" name="9 Grupo"/>
        <xdr:cNvGrpSpPr/>
      </xdr:nvGrpSpPr>
      <xdr:grpSpPr>
        <a:xfrm>
          <a:off x="16065305" y="230477"/>
          <a:ext cx="1167797" cy="1194463"/>
          <a:chOff x="4722663" y="19050"/>
          <a:chExt cx="957318" cy="1121799"/>
        </a:xfrm>
      </xdr:grpSpPr>
      <xdr:pic>
        <xdr:nvPicPr>
          <xdr:cNvPr id="15" name="Imagen 4"/>
          <xdr:cNvPicPr>
            <a:picLocks noChangeAspect="1" noChangeArrowheads="1"/>
          </xdr:cNvPicPr>
        </xdr:nvPicPr>
        <xdr:blipFill>
          <a:blip xmlns:r="http://schemas.openxmlformats.org/officeDocument/2006/relationships" r:embed="rId2" cstate="print"/>
          <a:srcRect l="6670" t="16229" r="84299" b="58640"/>
          <a:stretch>
            <a:fillRect/>
          </a:stretch>
        </xdr:blipFill>
        <xdr:spPr bwMode="auto">
          <a:xfrm>
            <a:off x="4924425" y="19050"/>
            <a:ext cx="582811" cy="759399"/>
          </a:xfrm>
          <a:prstGeom prst="rect">
            <a:avLst/>
          </a:prstGeom>
          <a:noFill/>
        </xdr:spPr>
      </xdr:pic>
      <xdr:sp macro="" textlink="">
        <xdr:nvSpPr>
          <xdr:cNvPr id="16" name="Rectangle 7"/>
          <xdr:cNvSpPr>
            <a:spLocks noChangeArrowheads="1"/>
          </xdr:cNvSpPr>
        </xdr:nvSpPr>
        <xdr:spPr bwMode="auto">
          <a:xfrm>
            <a:off x="4722663" y="719152"/>
            <a:ext cx="957318" cy="42169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 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twoCellAnchor editAs="oneCell">
    <xdr:from>
      <xdr:col>1</xdr:col>
      <xdr:colOff>78978</xdr:colOff>
      <xdr:row>1</xdr:row>
      <xdr:rowOff>150416</xdr:rowOff>
    </xdr:from>
    <xdr:to>
      <xdr:col>2</xdr:col>
      <xdr:colOff>362839</xdr:colOff>
      <xdr:row>1</xdr:row>
      <xdr:rowOff>153807</xdr:rowOff>
    </xdr:to>
    <xdr:pic>
      <xdr:nvPicPr>
        <xdr:cNvPr id="17" name="16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680085</xdr:colOff>
      <xdr:row>1</xdr:row>
      <xdr:rowOff>21878</xdr:rowOff>
    </xdr:to>
    <xdr:pic>
      <xdr:nvPicPr>
        <xdr:cNvPr id="18" name="17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362839</xdr:colOff>
      <xdr:row>1</xdr:row>
      <xdr:rowOff>153807</xdr:rowOff>
    </xdr:to>
    <xdr:pic>
      <xdr:nvPicPr>
        <xdr:cNvPr id="23" name="22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680085</xdr:colOff>
      <xdr:row>1</xdr:row>
      <xdr:rowOff>21878</xdr:rowOff>
    </xdr:to>
    <xdr:pic>
      <xdr:nvPicPr>
        <xdr:cNvPr id="24" name="23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22</xdr:col>
      <xdr:colOff>838200</xdr:colOff>
      <xdr:row>1</xdr:row>
      <xdr:rowOff>66676</xdr:rowOff>
    </xdr:from>
    <xdr:to>
      <xdr:col>25</xdr:col>
      <xdr:colOff>272655</xdr:colOff>
      <xdr:row>8</xdr:row>
      <xdr:rowOff>66675</xdr:rowOff>
    </xdr:to>
    <xdr:grpSp>
      <xdr:nvGrpSpPr>
        <xdr:cNvPr id="12" name="11 Grupo"/>
        <xdr:cNvGrpSpPr/>
      </xdr:nvGrpSpPr>
      <xdr:grpSpPr>
        <a:xfrm>
          <a:off x="13410692" y="230633"/>
          <a:ext cx="1149590" cy="1168399"/>
          <a:chOff x="4722663" y="19050"/>
          <a:chExt cx="957318" cy="1121799"/>
        </a:xfrm>
      </xdr:grpSpPr>
      <xdr:pic>
        <xdr:nvPicPr>
          <xdr:cNvPr id="13" name="Imagen 4"/>
          <xdr:cNvPicPr>
            <a:picLocks noChangeAspect="1" noChangeArrowheads="1"/>
          </xdr:cNvPicPr>
        </xdr:nvPicPr>
        <xdr:blipFill>
          <a:blip xmlns:r="http://schemas.openxmlformats.org/officeDocument/2006/relationships" r:embed="rId1" cstate="print"/>
          <a:srcRect l="6670" t="16229" r="84299" b="58640"/>
          <a:stretch>
            <a:fillRect/>
          </a:stretch>
        </xdr:blipFill>
        <xdr:spPr bwMode="auto">
          <a:xfrm>
            <a:off x="4902269" y="19050"/>
            <a:ext cx="582811" cy="759399"/>
          </a:xfrm>
          <a:prstGeom prst="rect">
            <a:avLst/>
          </a:prstGeom>
          <a:noFill/>
        </xdr:spPr>
      </xdr:pic>
      <xdr:sp macro="" textlink="">
        <xdr:nvSpPr>
          <xdr:cNvPr id="14" name="Rectangle 7"/>
          <xdr:cNvSpPr>
            <a:spLocks noChangeArrowheads="1"/>
          </xdr:cNvSpPr>
        </xdr:nvSpPr>
        <xdr:spPr bwMode="auto">
          <a:xfrm>
            <a:off x="4722663" y="719152"/>
            <a:ext cx="957318" cy="42169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MX" sz="900" b="0" i="0" u="none" strike="noStrike" baseline="0">
                <a:solidFill>
                  <a:srgbClr val="000000"/>
                </a:solidFill>
                <a:latin typeface="Calibri"/>
                <a:cs typeface="Calibri"/>
              </a:rPr>
              <a:t>MUNICIPIO DE </a:t>
            </a:r>
          </a:p>
          <a:p>
            <a:pPr algn="ctr" rtl="0">
              <a:defRPr sz="1000"/>
            </a:pPr>
            <a:r>
              <a:rPr lang="es-MX" sz="900" b="0" i="0" u="none" strike="noStrike" baseline="0">
                <a:solidFill>
                  <a:srgbClr val="000000"/>
                </a:solidFill>
                <a:latin typeface="Calibri"/>
                <a:cs typeface="Calibri"/>
              </a:rPr>
              <a:t>PINAL DE AMOLES</a:t>
            </a:r>
          </a:p>
          <a:p>
            <a:pPr algn="l" rtl="0">
              <a:defRPr sz="1000"/>
            </a:pPr>
            <a:endParaRPr lang="es-MX" sz="900" b="0" i="0" u="none" strike="noStrike" baseline="0">
              <a:solidFill>
                <a:srgbClr val="000000"/>
              </a:solidFill>
              <a:latin typeface="Calibri"/>
              <a:cs typeface="Calibri"/>
            </a:endParaRPr>
          </a:p>
        </xdr:txBody>
      </xdr:sp>
    </xdr:grpSp>
    <xdr:clientData/>
  </xdr:twoCellAnchor>
  <xdr:twoCellAnchor editAs="oneCell">
    <xdr:from>
      <xdr:col>1</xdr:col>
      <xdr:colOff>38100</xdr:colOff>
      <xdr:row>2</xdr:row>
      <xdr:rowOff>57150</xdr:rowOff>
    </xdr:from>
    <xdr:to>
      <xdr:col>3</xdr:col>
      <xdr:colOff>9525</xdr:colOff>
      <xdr:row>8</xdr:row>
      <xdr:rowOff>66675</xdr:rowOff>
    </xdr:to>
    <xdr:pic>
      <xdr:nvPicPr>
        <xdr:cNvPr id="22" name="21 Imagen" descr="J:\LOGOTIPO MUNICIPAL.png"/>
        <xdr:cNvPicPr/>
      </xdr:nvPicPr>
      <xdr:blipFill>
        <a:blip xmlns:r="http://schemas.openxmlformats.org/officeDocument/2006/relationships" r:embed="rId2" cstate="print"/>
        <a:stretch>
          <a:fillRect/>
        </a:stretch>
      </xdr:blipFill>
      <xdr:spPr bwMode="auto">
        <a:xfrm>
          <a:off x="190500" y="390525"/>
          <a:ext cx="1123950" cy="1057275"/>
        </a:xfrm>
        <a:prstGeom prst="rect">
          <a:avLst/>
        </a:prstGeom>
        <a:noFill/>
        <a:ln>
          <a:noFill/>
        </a:ln>
      </xdr:spPr>
    </xdr:pic>
    <xdr:clientData/>
  </xdr:twoCellAnchor>
  <xdr:twoCellAnchor editAs="oneCell">
    <xdr:from>
      <xdr:col>1</xdr:col>
      <xdr:colOff>28575</xdr:colOff>
      <xdr:row>1</xdr:row>
      <xdr:rowOff>19050</xdr:rowOff>
    </xdr:from>
    <xdr:to>
      <xdr:col>2</xdr:col>
      <xdr:colOff>586740</xdr:colOff>
      <xdr:row>1</xdr:row>
      <xdr:rowOff>21116</xdr:rowOff>
    </xdr:to>
    <xdr:pic>
      <xdr:nvPicPr>
        <xdr:cNvPr id="27" name="26 Imagen" descr="J:\LOGOTIPO MUNICIPAL.png"/>
        <xdr:cNvPicPr/>
      </xdr:nvPicPr>
      <xdr:blipFill>
        <a:blip xmlns:r="http://schemas.openxmlformats.org/officeDocument/2006/relationships" r:embed="rId2" cstate="print"/>
        <a:stretch>
          <a:fillRect/>
        </a:stretch>
      </xdr:blipFill>
      <xdr:spPr bwMode="auto">
        <a:xfrm>
          <a:off x="104775" y="190500"/>
          <a:ext cx="1354455" cy="35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D%2030082014%20FISMDF%202014%20PARA%20IMPRIMI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GUA POTABLE 1"/>
      <sheetName val="LETRINAS 2"/>
      <sheetName val="URBANIZACION MPAL 3"/>
      <sheetName val="ELECTRIFICACION 4"/>
      <sheetName val="INF. BASICA DE SALUD 5"/>
      <sheetName val="INF. BASICA EDUCATIVA 6"/>
      <sheetName val="MEJORAMIENTO VIVIENDA 7"/>
      <sheetName val="CAMINOS RURALES 8"/>
      <sheetName val="INF PROD RURAL 9"/>
      <sheetName val="INDIRECTOS 10"/>
      <sheetName val="DESARROLLO INST. 11"/>
      <sheetName val="RESUMEN 12"/>
      <sheetName val="LINEAMIENTOS "/>
    </sheetNames>
    <sheetDataSet>
      <sheetData sheetId="0">
        <row r="10">
          <cell r="AA10">
            <v>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dimension ref="A1:AB72"/>
  <sheetViews>
    <sheetView tabSelected="1" view="pageBreakPreview" topLeftCell="D28" zoomScaleNormal="100" zoomScaleSheetLayoutView="100" workbookViewId="0">
      <selection activeCell="I18" sqref="I18"/>
    </sheetView>
  </sheetViews>
  <sheetFormatPr baseColWidth="10" defaultRowHeight="12.75"/>
  <cols>
    <col min="1" max="1" width="1.7109375" style="74" customWidth="1"/>
    <col min="2" max="2" width="10.85546875" style="74" customWidth="1"/>
    <col min="3" max="3" width="9.42578125" style="74" customWidth="1"/>
    <col min="4" max="4" width="6.5703125" style="74" customWidth="1"/>
    <col min="5" max="5" width="10" style="74" customWidth="1"/>
    <col min="6" max="6" width="5" style="74" customWidth="1"/>
    <col min="7" max="7" width="7.140625" style="74" customWidth="1"/>
    <col min="8" max="8" width="5.85546875" style="74" customWidth="1"/>
    <col min="9" max="9" width="12" style="74" customWidth="1"/>
    <col min="10" max="11" width="7.85546875" style="74" customWidth="1"/>
    <col min="12" max="12" width="12.85546875" style="74" customWidth="1"/>
    <col min="13" max="13" width="10.42578125" style="74" customWidth="1"/>
    <col min="14" max="14" width="13.85546875" style="74" customWidth="1"/>
    <col min="15" max="15" width="7.85546875" style="74" customWidth="1"/>
    <col min="16" max="16" width="13.42578125" style="74" customWidth="1"/>
    <col min="17" max="17" width="16.7109375" style="74" customWidth="1"/>
    <col min="18" max="18" width="11.7109375" style="74" customWidth="1"/>
    <col min="19" max="19" width="13" style="74" customWidth="1"/>
    <col min="20" max="20" width="8.5703125" style="74" customWidth="1"/>
    <col min="21" max="21" width="9.7109375" style="74" customWidth="1"/>
    <col min="22" max="22" width="10.140625" style="74" customWidth="1"/>
    <col min="23" max="23" width="7.5703125" style="74" customWidth="1"/>
    <col min="24" max="24" width="10" style="74" customWidth="1"/>
    <col min="25" max="25" width="9.5703125" style="74" customWidth="1"/>
    <col min="26" max="27" width="6.140625" style="74" customWidth="1"/>
    <col min="28" max="28" width="1.5703125" style="74" customWidth="1"/>
    <col min="29" max="16384" width="11.42578125" style="74"/>
  </cols>
  <sheetData>
    <row r="1" spans="1:28" ht="12" customHeight="1" thickBot="1"/>
    <row r="2" spans="1:28">
      <c r="B2" s="176"/>
      <c r="C2" s="177"/>
      <c r="D2" s="177"/>
      <c r="E2" s="177"/>
      <c r="F2" s="177"/>
      <c r="G2" s="177"/>
      <c r="H2" s="177"/>
      <c r="I2" s="177"/>
      <c r="J2" s="177"/>
      <c r="K2" s="177"/>
      <c r="L2" s="177"/>
      <c r="M2" s="177"/>
      <c r="N2" s="177"/>
      <c r="O2" s="177"/>
      <c r="P2" s="177"/>
      <c r="Q2" s="177"/>
      <c r="R2" s="177"/>
      <c r="S2" s="177"/>
      <c r="T2" s="177"/>
      <c r="U2" s="177"/>
      <c r="V2" s="177"/>
      <c r="W2" s="177"/>
      <c r="X2" s="177"/>
      <c r="Y2" s="177"/>
      <c r="Z2" s="177"/>
      <c r="AA2" s="178"/>
    </row>
    <row r="3" spans="1:28">
      <c r="B3" s="179"/>
      <c r="C3" s="79"/>
      <c r="D3" s="79"/>
      <c r="E3" s="79"/>
      <c r="F3" s="79"/>
      <c r="G3" s="79"/>
      <c r="H3" s="79"/>
      <c r="I3" s="79"/>
      <c r="J3" s="79"/>
      <c r="K3" s="79"/>
      <c r="L3" s="79"/>
      <c r="M3" s="79"/>
      <c r="N3" s="79"/>
      <c r="O3" s="79"/>
      <c r="P3" s="79"/>
      <c r="Q3" s="79"/>
      <c r="R3" s="79"/>
      <c r="S3" s="79"/>
      <c r="T3" s="79"/>
      <c r="U3" s="79"/>
      <c r="V3" s="79"/>
      <c r="W3" s="79"/>
      <c r="X3" s="79"/>
      <c r="Y3" s="79"/>
      <c r="Z3" s="79"/>
      <c r="AA3" s="180"/>
    </row>
    <row r="4" spans="1:28" ht="15.75">
      <c r="A4" s="180"/>
      <c r="C4" s="244"/>
      <c r="D4" s="247" t="s">
        <v>114</v>
      </c>
      <c r="F4" s="22"/>
      <c r="G4" s="79"/>
      <c r="H4" s="244"/>
      <c r="I4" s="244"/>
      <c r="J4" s="244"/>
      <c r="K4" s="244"/>
      <c r="L4" s="654" t="s">
        <v>26</v>
      </c>
      <c r="M4" s="654"/>
      <c r="N4" s="654"/>
      <c r="O4" s="654"/>
      <c r="P4" s="654"/>
      <c r="Q4" s="654"/>
      <c r="R4" s="244"/>
      <c r="S4" s="244"/>
      <c r="U4" s="235" t="s">
        <v>60</v>
      </c>
      <c r="V4" s="22" t="s">
        <v>187</v>
      </c>
      <c r="W4" s="244"/>
      <c r="X4" s="244"/>
      <c r="Y4" s="244"/>
      <c r="Z4" s="244"/>
      <c r="AA4" s="245"/>
    </row>
    <row r="5" spans="1:28" ht="15.75">
      <c r="A5" s="180"/>
      <c r="C5" s="244"/>
      <c r="D5" s="237" t="s">
        <v>59</v>
      </c>
      <c r="E5" s="22"/>
      <c r="F5" s="22"/>
      <c r="G5" s="31"/>
      <c r="H5" s="244"/>
      <c r="I5" s="244"/>
      <c r="J5" s="244"/>
      <c r="K5" s="244"/>
      <c r="L5" s="654" t="s">
        <v>27</v>
      </c>
      <c r="M5" s="654"/>
      <c r="N5" s="654"/>
      <c r="O5" s="654"/>
      <c r="P5" s="654"/>
      <c r="Q5" s="654"/>
      <c r="R5" s="244"/>
      <c r="S5" s="244"/>
      <c r="T5" s="244"/>
      <c r="U5" s="244"/>
      <c r="V5" s="244"/>
      <c r="W5" s="244"/>
      <c r="X5" s="244"/>
      <c r="Y5" s="244"/>
      <c r="Z5" s="244"/>
      <c r="AA5" s="245"/>
    </row>
    <row r="6" spans="1:28">
      <c r="A6" s="180"/>
      <c r="C6" s="181"/>
      <c r="D6" s="581" t="s">
        <v>71</v>
      </c>
      <c r="E6" s="22"/>
      <c r="F6" s="237"/>
      <c r="G6" s="237"/>
      <c r="H6" s="181"/>
      <c r="I6" s="181"/>
      <c r="J6" s="181"/>
      <c r="K6" s="181"/>
      <c r="L6" s="662" t="s">
        <v>113</v>
      </c>
      <c r="M6" s="662"/>
      <c r="N6" s="662"/>
      <c r="O6" s="662"/>
      <c r="P6" s="662"/>
      <c r="Q6" s="662"/>
      <c r="R6" s="662"/>
      <c r="S6" s="181"/>
      <c r="T6" s="181"/>
      <c r="U6" s="181"/>
      <c r="V6" s="181"/>
      <c r="W6" s="181"/>
      <c r="X6" s="181"/>
      <c r="Y6" s="181"/>
      <c r="Z6" s="181"/>
      <c r="AA6" s="246"/>
    </row>
    <row r="7" spans="1:28">
      <c r="B7" s="23"/>
      <c r="D7" s="581" t="s">
        <v>442</v>
      </c>
      <c r="E7" s="581" t="s">
        <v>449</v>
      </c>
      <c r="F7" s="22"/>
      <c r="G7" s="79"/>
      <c r="H7" s="79"/>
      <c r="I7" s="79"/>
      <c r="J7" s="79"/>
      <c r="K7" s="79"/>
      <c r="L7" s="662"/>
      <c r="M7" s="662"/>
      <c r="N7" s="662"/>
      <c r="O7" s="662"/>
      <c r="P7" s="662"/>
      <c r="Q7" s="662"/>
      <c r="R7" s="662"/>
      <c r="S7" s="35"/>
      <c r="T7" s="655" t="s">
        <v>42</v>
      </c>
      <c r="U7" s="655"/>
      <c r="V7" s="655"/>
      <c r="W7" s="655"/>
      <c r="X7" s="79"/>
      <c r="Y7" s="79"/>
      <c r="Z7" s="79"/>
      <c r="AA7" s="180"/>
    </row>
    <row r="8" spans="1:28">
      <c r="B8" s="23"/>
      <c r="D8" s="237" t="s">
        <v>78</v>
      </c>
      <c r="F8" s="22"/>
      <c r="G8" s="79"/>
      <c r="H8" s="31"/>
      <c r="I8" s="31"/>
      <c r="J8" s="31"/>
      <c r="K8" s="31"/>
      <c r="L8" s="661" t="s">
        <v>69</v>
      </c>
      <c r="M8" s="661"/>
      <c r="N8" s="661"/>
      <c r="O8" s="661"/>
      <c r="P8" s="661"/>
      <c r="Q8" s="661"/>
      <c r="R8" s="31"/>
      <c r="S8" s="31"/>
      <c r="T8" s="37" t="s">
        <v>47</v>
      </c>
      <c r="U8" s="36" t="s">
        <v>48</v>
      </c>
      <c r="W8" s="79"/>
      <c r="X8" s="79"/>
      <c r="Y8" s="79"/>
      <c r="Z8" s="79"/>
      <c r="AA8" s="180"/>
    </row>
    <row r="9" spans="1:28">
      <c r="B9" s="23"/>
      <c r="D9" s="237" t="s">
        <v>79</v>
      </c>
      <c r="E9" s="22"/>
      <c r="F9" s="22"/>
      <c r="G9" s="79"/>
      <c r="H9" s="181"/>
      <c r="I9" s="181"/>
      <c r="J9" s="181"/>
      <c r="K9" s="181"/>
      <c r="L9" s="659" t="s">
        <v>112</v>
      </c>
      <c r="M9" s="659"/>
      <c r="N9" s="659"/>
      <c r="O9" s="659"/>
      <c r="P9" s="659"/>
      <c r="Q9" s="659"/>
      <c r="S9" s="35"/>
      <c r="T9" s="37" t="s">
        <v>44</v>
      </c>
      <c r="U9" s="36" t="s">
        <v>49</v>
      </c>
      <c r="W9" s="35"/>
      <c r="X9" s="35"/>
      <c r="Y9" s="79"/>
      <c r="Z9" s="79"/>
      <c r="AA9" s="180"/>
    </row>
    <row r="10" spans="1:28" ht="13.5" thickBot="1">
      <c r="B10" s="23"/>
      <c r="H10" s="79"/>
      <c r="I10" s="79"/>
      <c r="J10" s="79"/>
      <c r="K10" s="79"/>
      <c r="L10" s="660" t="s">
        <v>25</v>
      </c>
      <c r="M10" s="660"/>
      <c r="N10" s="660"/>
      <c r="O10" s="660"/>
      <c r="P10" s="660"/>
      <c r="Q10" s="660"/>
      <c r="R10" s="660"/>
      <c r="S10" s="79"/>
      <c r="T10" s="79"/>
      <c r="U10" s="79"/>
      <c r="V10" s="79"/>
      <c r="X10" s="37" t="s">
        <v>28</v>
      </c>
      <c r="Y10" s="236">
        <v>1</v>
      </c>
      <c r="Z10" s="236" t="s">
        <v>29</v>
      </c>
      <c r="AA10" s="248">
        <v>13</v>
      </c>
    </row>
    <row r="11" spans="1:28" ht="4.5" customHeight="1" thickBot="1">
      <c r="B11" s="177"/>
      <c r="C11" s="177"/>
      <c r="D11" s="177"/>
      <c r="E11" s="177"/>
      <c r="F11" s="177"/>
      <c r="G11" s="177"/>
      <c r="H11" s="177"/>
      <c r="I11" s="177"/>
      <c r="J11" s="177"/>
      <c r="K11" s="177"/>
      <c r="L11" s="177"/>
      <c r="M11" s="177"/>
      <c r="N11" s="177"/>
      <c r="O11" s="177"/>
      <c r="P11" s="177"/>
      <c r="Q11" s="177"/>
      <c r="R11" s="177"/>
      <c r="S11" s="177"/>
      <c r="T11" s="177"/>
      <c r="U11" s="177"/>
      <c r="V11" s="177"/>
      <c r="W11" s="242"/>
      <c r="X11" s="242"/>
      <c r="Y11" s="242"/>
      <c r="Z11" s="242"/>
      <c r="AA11" s="242"/>
    </row>
    <row r="12" spans="1:28" s="7" customFormat="1" ht="18.75" customHeight="1" thickBot="1">
      <c r="A12" s="78"/>
      <c r="B12" s="649" t="s">
        <v>254</v>
      </c>
      <c r="C12" s="649" t="s">
        <v>1</v>
      </c>
      <c r="D12" s="649"/>
      <c r="E12" s="649"/>
      <c r="F12" s="649"/>
      <c r="G12" s="649" t="s">
        <v>2</v>
      </c>
      <c r="H12" s="649" t="s">
        <v>3</v>
      </c>
      <c r="I12" s="649" t="s">
        <v>4</v>
      </c>
      <c r="J12" s="649" t="s">
        <v>40</v>
      </c>
      <c r="K12" s="649" t="s">
        <v>255</v>
      </c>
      <c r="L12" s="649" t="s">
        <v>5</v>
      </c>
      <c r="M12" s="663" t="s">
        <v>256</v>
      </c>
      <c r="N12" s="649" t="s">
        <v>6</v>
      </c>
      <c r="O12" s="649" t="s">
        <v>21</v>
      </c>
      <c r="P12" s="656" t="s">
        <v>7</v>
      </c>
      <c r="Q12" s="657"/>
      <c r="R12" s="657"/>
      <c r="S12" s="658"/>
      <c r="T12" s="649" t="s">
        <v>8</v>
      </c>
      <c r="U12" s="649"/>
      <c r="V12" s="649"/>
      <c r="W12" s="649" t="s">
        <v>9</v>
      </c>
      <c r="X12" s="649" t="s">
        <v>38</v>
      </c>
      <c r="Y12" s="649" t="s">
        <v>269</v>
      </c>
      <c r="Z12" s="649" t="s">
        <v>53</v>
      </c>
      <c r="AA12" s="649"/>
    </row>
    <row r="13" spans="1:28" s="7" customFormat="1" ht="27.75" thickBot="1">
      <c r="B13" s="649"/>
      <c r="C13" s="649"/>
      <c r="D13" s="649"/>
      <c r="E13" s="649"/>
      <c r="F13" s="649"/>
      <c r="G13" s="649"/>
      <c r="H13" s="649"/>
      <c r="I13" s="649"/>
      <c r="J13" s="649"/>
      <c r="K13" s="649"/>
      <c r="L13" s="649"/>
      <c r="M13" s="664"/>
      <c r="N13" s="649"/>
      <c r="O13" s="649"/>
      <c r="P13" s="240" t="s">
        <v>12</v>
      </c>
      <c r="Q13" s="240" t="s">
        <v>30</v>
      </c>
      <c r="R13" s="240" t="s">
        <v>54</v>
      </c>
      <c r="S13" s="240" t="s">
        <v>55</v>
      </c>
      <c r="T13" s="249" t="s">
        <v>13</v>
      </c>
      <c r="U13" s="240" t="s">
        <v>14</v>
      </c>
      <c r="V13" s="328" t="s">
        <v>141</v>
      </c>
      <c r="W13" s="649"/>
      <c r="X13" s="649"/>
      <c r="Y13" s="649"/>
      <c r="Z13" s="241" t="s">
        <v>45</v>
      </c>
      <c r="AA13" s="241" t="s">
        <v>43</v>
      </c>
    </row>
    <row r="14" spans="1:28" ht="6" customHeight="1" thickBot="1">
      <c r="B14" s="1"/>
      <c r="C14" s="1"/>
      <c r="D14" s="1"/>
      <c r="E14" s="1"/>
      <c r="F14" s="1"/>
      <c r="G14" s="1"/>
      <c r="H14" s="1"/>
      <c r="I14" s="1"/>
      <c r="J14" s="1"/>
      <c r="K14" s="1"/>
      <c r="L14" s="1"/>
      <c r="M14" s="1"/>
      <c r="N14" s="1"/>
      <c r="O14" s="1"/>
      <c r="P14" s="5"/>
      <c r="Q14" s="5"/>
      <c r="R14" s="5"/>
      <c r="S14" s="5"/>
      <c r="T14" s="5"/>
      <c r="U14" s="5"/>
      <c r="V14" s="5"/>
      <c r="W14" s="5"/>
      <c r="X14" s="5"/>
      <c r="Y14" s="5"/>
      <c r="Z14" s="5"/>
      <c r="AA14" s="5"/>
      <c r="AB14" s="79"/>
    </row>
    <row r="15" spans="1:28" ht="20.100000000000001" customHeight="1">
      <c r="B15" s="124"/>
      <c r="C15" s="667" t="s">
        <v>23</v>
      </c>
      <c r="D15" s="668"/>
      <c r="E15" s="668"/>
      <c r="F15" s="669"/>
      <c r="G15" s="3"/>
      <c r="H15" s="3"/>
      <c r="I15" s="6"/>
      <c r="J15" s="6"/>
      <c r="K15" s="6"/>
      <c r="L15" s="86"/>
      <c r="M15" s="3"/>
      <c r="N15" s="12"/>
      <c r="O15" s="29"/>
      <c r="P15" s="12"/>
      <c r="Q15" s="12"/>
      <c r="R15" s="2"/>
      <c r="S15" s="2"/>
      <c r="T15" s="87"/>
      <c r="U15" s="98"/>
      <c r="V15" s="88"/>
      <c r="W15" s="89"/>
      <c r="X15" s="88"/>
      <c r="Y15" s="369"/>
      <c r="Z15" s="369"/>
      <c r="AA15" s="124"/>
      <c r="AB15" s="79"/>
    </row>
    <row r="16" spans="1:28" s="75" customFormat="1" ht="23.25" customHeight="1">
      <c r="B16" s="105" t="s">
        <v>397</v>
      </c>
      <c r="C16" s="650" t="s">
        <v>317</v>
      </c>
      <c r="D16" s="665"/>
      <c r="E16" s="665"/>
      <c r="F16" s="666"/>
      <c r="G16" s="90" t="s">
        <v>36</v>
      </c>
      <c r="H16" s="91" t="s">
        <v>171</v>
      </c>
      <c r="I16" s="303" t="s">
        <v>170</v>
      </c>
      <c r="J16" s="91" t="s">
        <v>253</v>
      </c>
      <c r="K16" s="362" t="s">
        <v>194</v>
      </c>
      <c r="L16" s="522" t="s">
        <v>127</v>
      </c>
      <c r="M16" s="420" t="s">
        <v>259</v>
      </c>
      <c r="N16" s="85">
        <f>P16</f>
        <v>550000</v>
      </c>
      <c r="O16" s="92">
        <v>1</v>
      </c>
      <c r="P16" s="85">
        <f>Q16+R16+S16</f>
        <v>550000</v>
      </c>
      <c r="Q16" s="85">
        <v>187000</v>
      </c>
      <c r="R16" s="85">
        <v>181500</v>
      </c>
      <c r="S16" s="85">
        <v>181500</v>
      </c>
      <c r="T16" s="307" t="s">
        <v>83</v>
      </c>
      <c r="U16" s="332">
        <v>844</v>
      </c>
      <c r="V16" s="93">
        <v>1</v>
      </c>
      <c r="W16" s="526">
        <v>81</v>
      </c>
      <c r="X16" s="93" t="s">
        <v>51</v>
      </c>
      <c r="Y16" s="93" t="s">
        <v>257</v>
      </c>
      <c r="Z16" s="370"/>
      <c r="AA16" s="104" t="s">
        <v>46</v>
      </c>
      <c r="AB16" s="225"/>
    </row>
    <row r="17" spans="2:28" s="75" customFormat="1" ht="18.75" customHeight="1">
      <c r="B17" s="105" t="s">
        <v>398</v>
      </c>
      <c r="C17" s="650" t="s">
        <v>318</v>
      </c>
      <c r="D17" s="665"/>
      <c r="E17" s="665"/>
      <c r="F17" s="666"/>
      <c r="G17" s="90" t="s">
        <v>36</v>
      </c>
      <c r="H17" s="91" t="s">
        <v>171</v>
      </c>
      <c r="I17" s="303" t="s">
        <v>172</v>
      </c>
      <c r="J17" s="91" t="s">
        <v>253</v>
      </c>
      <c r="K17" s="362" t="s">
        <v>194</v>
      </c>
      <c r="L17" s="522" t="s">
        <v>129</v>
      </c>
      <c r="M17" s="420" t="s">
        <v>260</v>
      </c>
      <c r="N17" s="85">
        <f t="shared" ref="N17:N25" si="0">P17</f>
        <v>1800000</v>
      </c>
      <c r="O17" s="92">
        <v>1</v>
      </c>
      <c r="P17" s="85">
        <f t="shared" ref="P17:P25" si="1">Q17+R17+S17</f>
        <v>1800000</v>
      </c>
      <c r="Q17" s="85">
        <v>612000</v>
      </c>
      <c r="R17" s="85">
        <v>594000</v>
      </c>
      <c r="S17" s="85">
        <v>594000</v>
      </c>
      <c r="T17" s="307" t="s">
        <v>83</v>
      </c>
      <c r="U17" s="527">
        <v>3800</v>
      </c>
      <c r="V17" s="93">
        <v>1</v>
      </c>
      <c r="W17" s="526">
        <v>40</v>
      </c>
      <c r="X17" s="93" t="s">
        <v>51</v>
      </c>
      <c r="Y17" s="93" t="s">
        <v>257</v>
      </c>
      <c r="Z17" s="370"/>
      <c r="AA17" s="104" t="s">
        <v>46</v>
      </c>
      <c r="AB17" s="225"/>
    </row>
    <row r="18" spans="2:28" s="75" customFormat="1" ht="23.25" customHeight="1">
      <c r="B18" s="105" t="s">
        <v>399</v>
      </c>
      <c r="C18" s="650" t="s">
        <v>317</v>
      </c>
      <c r="D18" s="665"/>
      <c r="E18" s="665"/>
      <c r="F18" s="666"/>
      <c r="G18" s="90" t="s">
        <v>36</v>
      </c>
      <c r="H18" s="91" t="s">
        <v>171</v>
      </c>
      <c r="I18" s="303" t="s">
        <v>170</v>
      </c>
      <c r="J18" s="91" t="s">
        <v>253</v>
      </c>
      <c r="K18" s="362" t="s">
        <v>194</v>
      </c>
      <c r="L18" s="522" t="s">
        <v>130</v>
      </c>
      <c r="M18" s="420" t="s">
        <v>261</v>
      </c>
      <c r="N18" s="85">
        <f t="shared" si="0"/>
        <v>2940000</v>
      </c>
      <c r="O18" s="92">
        <v>1</v>
      </c>
      <c r="P18" s="85">
        <f t="shared" si="1"/>
        <v>2940000</v>
      </c>
      <c r="Q18" s="85">
        <v>999600</v>
      </c>
      <c r="R18" s="85">
        <v>970200</v>
      </c>
      <c r="S18" s="85">
        <v>970200</v>
      </c>
      <c r="T18" s="307" t="s">
        <v>83</v>
      </c>
      <c r="U18" s="527">
        <v>4000</v>
      </c>
      <c r="V18" s="93">
        <v>1</v>
      </c>
      <c r="W18" s="526">
        <v>43</v>
      </c>
      <c r="X18" s="93" t="s">
        <v>51</v>
      </c>
      <c r="Y18" s="93" t="s">
        <v>257</v>
      </c>
      <c r="Z18" s="370"/>
      <c r="AA18" s="104" t="s">
        <v>46</v>
      </c>
      <c r="AB18" s="225"/>
    </row>
    <row r="19" spans="2:28" s="75" customFormat="1" ht="26.25" customHeight="1">
      <c r="B19" s="105" t="s">
        <v>400</v>
      </c>
      <c r="C19" s="650" t="s">
        <v>316</v>
      </c>
      <c r="D19" s="665"/>
      <c r="E19" s="665"/>
      <c r="F19" s="666"/>
      <c r="G19" s="90" t="s">
        <v>133</v>
      </c>
      <c r="H19" s="91" t="s">
        <v>171</v>
      </c>
      <c r="I19" s="303" t="s">
        <v>170</v>
      </c>
      <c r="J19" s="91" t="s">
        <v>253</v>
      </c>
      <c r="K19" s="362" t="s">
        <v>194</v>
      </c>
      <c r="L19" s="522" t="s">
        <v>131</v>
      </c>
      <c r="M19" s="420" t="s">
        <v>262</v>
      </c>
      <c r="N19" s="85">
        <f>P19</f>
        <v>3499400</v>
      </c>
      <c r="O19" s="92">
        <v>1</v>
      </c>
      <c r="P19" s="85">
        <f t="shared" si="1"/>
        <v>3499400</v>
      </c>
      <c r="Q19" s="85">
        <v>1229000</v>
      </c>
      <c r="R19" s="85">
        <v>1135200</v>
      </c>
      <c r="S19" s="85">
        <v>1135200</v>
      </c>
      <c r="T19" s="307" t="s">
        <v>83</v>
      </c>
      <c r="U19" s="528">
        <v>3000</v>
      </c>
      <c r="V19" s="93">
        <v>1</v>
      </c>
      <c r="W19" s="529">
        <v>407</v>
      </c>
      <c r="X19" s="93" t="s">
        <v>51</v>
      </c>
      <c r="Y19" s="93" t="s">
        <v>258</v>
      </c>
      <c r="Z19" s="370"/>
      <c r="AA19" s="104" t="s">
        <v>46</v>
      </c>
      <c r="AB19" s="225"/>
    </row>
    <row r="20" spans="2:28" s="215" customFormat="1" ht="24.75" customHeight="1">
      <c r="B20" s="105" t="s">
        <v>212</v>
      </c>
      <c r="C20" s="650" t="s">
        <v>304</v>
      </c>
      <c r="D20" s="651"/>
      <c r="E20" s="651"/>
      <c r="F20" s="652"/>
      <c r="G20" s="304" t="s">
        <v>43</v>
      </c>
      <c r="H20" s="91" t="s">
        <v>171</v>
      </c>
      <c r="I20" s="303" t="s">
        <v>172</v>
      </c>
      <c r="J20" s="91" t="s">
        <v>253</v>
      </c>
      <c r="K20" s="362" t="s">
        <v>194</v>
      </c>
      <c r="L20" s="364" t="s">
        <v>134</v>
      </c>
      <c r="M20" s="420" t="s">
        <v>263</v>
      </c>
      <c r="N20" s="85">
        <f>P20</f>
        <v>700000.19</v>
      </c>
      <c r="O20" s="306">
        <v>1</v>
      </c>
      <c r="P20" s="85">
        <f t="shared" si="1"/>
        <v>700000.19</v>
      </c>
      <c r="Q20" s="85">
        <v>700000.19</v>
      </c>
      <c r="R20" s="135">
        <v>0</v>
      </c>
      <c r="S20" s="305">
        <v>0</v>
      </c>
      <c r="T20" s="307" t="s">
        <v>65</v>
      </c>
      <c r="U20" s="308">
        <v>1</v>
      </c>
      <c r="V20" s="309">
        <v>1</v>
      </c>
      <c r="W20" s="310">
        <v>197</v>
      </c>
      <c r="X20" s="309" t="s">
        <v>51</v>
      </c>
      <c r="Y20" s="93" t="s">
        <v>257</v>
      </c>
      <c r="Z20" s="160" t="s">
        <v>46</v>
      </c>
      <c r="AA20" s="130"/>
      <c r="AB20" s="530"/>
    </row>
    <row r="21" spans="2:28" s="215" customFormat="1" ht="29.25" customHeight="1">
      <c r="B21" s="105" t="s">
        <v>213</v>
      </c>
      <c r="C21" s="650" t="s">
        <v>417</v>
      </c>
      <c r="D21" s="651"/>
      <c r="E21" s="651"/>
      <c r="F21" s="652"/>
      <c r="G21" s="130" t="s">
        <v>132</v>
      </c>
      <c r="H21" s="91" t="s">
        <v>171</v>
      </c>
      <c r="I21" s="134" t="s">
        <v>173</v>
      </c>
      <c r="J21" s="91" t="s">
        <v>253</v>
      </c>
      <c r="K21" s="362" t="s">
        <v>194</v>
      </c>
      <c r="L21" s="364" t="s">
        <v>310</v>
      </c>
      <c r="M21" s="420">
        <v>220020027</v>
      </c>
      <c r="N21" s="85">
        <f t="shared" si="0"/>
        <v>3981575.88</v>
      </c>
      <c r="O21" s="140">
        <v>1</v>
      </c>
      <c r="P21" s="85">
        <f t="shared" si="1"/>
        <v>3981575.88</v>
      </c>
      <c r="Q21" s="135">
        <v>3981575.88</v>
      </c>
      <c r="R21" s="135">
        <v>0</v>
      </c>
      <c r="S21" s="135">
        <v>0</v>
      </c>
      <c r="T21" s="307" t="s">
        <v>65</v>
      </c>
      <c r="U21" s="159">
        <v>1</v>
      </c>
      <c r="V21" s="137">
        <v>1</v>
      </c>
      <c r="W21" s="160">
        <v>407</v>
      </c>
      <c r="X21" s="137" t="s">
        <v>51</v>
      </c>
      <c r="Y21" s="93" t="s">
        <v>257</v>
      </c>
      <c r="Z21" s="160"/>
      <c r="AA21" s="130" t="s">
        <v>46</v>
      </c>
      <c r="AB21" s="530"/>
    </row>
    <row r="22" spans="2:28" s="75" customFormat="1" ht="22.5" customHeight="1">
      <c r="B22" s="105" t="s">
        <v>214</v>
      </c>
      <c r="C22" s="650" t="s">
        <v>135</v>
      </c>
      <c r="D22" s="651"/>
      <c r="E22" s="651"/>
      <c r="F22" s="652"/>
      <c r="G22" s="130" t="s">
        <v>36</v>
      </c>
      <c r="H22" s="91" t="s">
        <v>171</v>
      </c>
      <c r="I22" s="303" t="s">
        <v>172</v>
      </c>
      <c r="J22" s="91" t="s">
        <v>253</v>
      </c>
      <c r="K22" s="362" t="s">
        <v>194</v>
      </c>
      <c r="L22" s="364" t="s">
        <v>103</v>
      </c>
      <c r="M22" s="420" t="s">
        <v>264</v>
      </c>
      <c r="N22" s="85">
        <f t="shared" si="0"/>
        <v>849257.16</v>
      </c>
      <c r="O22" s="306">
        <v>1</v>
      </c>
      <c r="P22" s="85">
        <f t="shared" si="1"/>
        <v>849257.16</v>
      </c>
      <c r="Q22" s="305">
        <v>849257.16</v>
      </c>
      <c r="R22" s="135">
        <v>0</v>
      </c>
      <c r="S22" s="135">
        <v>0</v>
      </c>
      <c r="T22" s="307" t="s">
        <v>142</v>
      </c>
      <c r="U22" s="308">
        <v>1</v>
      </c>
      <c r="V22" s="309">
        <v>1</v>
      </c>
      <c r="W22" s="310">
        <v>128</v>
      </c>
      <c r="X22" s="309" t="s">
        <v>51</v>
      </c>
      <c r="Y22" s="93" t="s">
        <v>257</v>
      </c>
      <c r="Z22" s="160"/>
      <c r="AA22" s="130" t="s">
        <v>46</v>
      </c>
      <c r="AB22" s="225"/>
    </row>
    <row r="23" spans="2:28" s="75" customFormat="1" ht="19.5" customHeight="1">
      <c r="B23" s="105" t="s">
        <v>215</v>
      </c>
      <c r="C23" s="650" t="s">
        <v>136</v>
      </c>
      <c r="D23" s="651"/>
      <c r="E23" s="651"/>
      <c r="F23" s="652"/>
      <c r="G23" s="130" t="s">
        <v>36</v>
      </c>
      <c r="H23" s="91" t="s">
        <v>171</v>
      </c>
      <c r="I23" s="303" t="s">
        <v>172</v>
      </c>
      <c r="J23" s="91" t="s">
        <v>253</v>
      </c>
      <c r="K23" s="362" t="s">
        <v>194</v>
      </c>
      <c r="L23" s="364" t="s">
        <v>82</v>
      </c>
      <c r="M23" s="420" t="s">
        <v>265</v>
      </c>
      <c r="N23" s="85">
        <f t="shared" si="0"/>
        <v>349976.47</v>
      </c>
      <c r="O23" s="306">
        <v>1</v>
      </c>
      <c r="P23" s="85">
        <f t="shared" si="1"/>
        <v>349976.47</v>
      </c>
      <c r="Q23" s="305">
        <v>349976.47</v>
      </c>
      <c r="R23" s="135">
        <v>0</v>
      </c>
      <c r="S23" s="135">
        <v>0</v>
      </c>
      <c r="T23" s="307" t="s">
        <v>142</v>
      </c>
      <c r="U23" s="308">
        <v>1</v>
      </c>
      <c r="V23" s="309">
        <v>1</v>
      </c>
      <c r="W23" s="310">
        <v>65</v>
      </c>
      <c r="X23" s="309" t="s">
        <v>51</v>
      </c>
      <c r="Y23" s="93" t="s">
        <v>257</v>
      </c>
      <c r="Z23" s="160"/>
      <c r="AA23" s="130" t="s">
        <v>46</v>
      </c>
    </row>
    <row r="24" spans="2:28" s="75" customFormat="1" ht="31.5" customHeight="1">
      <c r="B24" s="105" t="s">
        <v>216</v>
      </c>
      <c r="C24" s="650" t="s">
        <v>250</v>
      </c>
      <c r="D24" s="651"/>
      <c r="E24" s="651"/>
      <c r="F24" s="652"/>
      <c r="G24" s="130" t="s">
        <v>36</v>
      </c>
      <c r="H24" s="91" t="s">
        <v>171</v>
      </c>
      <c r="I24" s="303" t="s">
        <v>172</v>
      </c>
      <c r="J24" s="91" t="s">
        <v>253</v>
      </c>
      <c r="K24" s="362" t="s">
        <v>194</v>
      </c>
      <c r="L24" s="364" t="s">
        <v>137</v>
      </c>
      <c r="M24" s="420" t="s">
        <v>266</v>
      </c>
      <c r="N24" s="85">
        <f t="shared" si="0"/>
        <v>5242444.18</v>
      </c>
      <c r="O24" s="140">
        <v>1</v>
      </c>
      <c r="P24" s="85">
        <f t="shared" si="1"/>
        <v>5242444.18</v>
      </c>
      <c r="Q24" s="305">
        <v>535699.5</v>
      </c>
      <c r="R24" s="135">
        <v>522971.63</v>
      </c>
      <c r="S24" s="135">
        <v>4183773.05</v>
      </c>
      <c r="T24" s="307" t="s">
        <v>65</v>
      </c>
      <c r="U24" s="308">
        <v>1</v>
      </c>
      <c r="V24" s="137">
        <v>1</v>
      </c>
      <c r="W24" s="310">
        <v>219</v>
      </c>
      <c r="X24" s="137" t="s">
        <v>51</v>
      </c>
      <c r="Y24" s="93" t="s">
        <v>257</v>
      </c>
      <c r="Z24" s="160"/>
      <c r="AA24" s="130" t="s">
        <v>46</v>
      </c>
    </row>
    <row r="25" spans="2:28" s="75" customFormat="1" ht="37.5" customHeight="1">
      <c r="B25" s="105" t="s">
        <v>217</v>
      </c>
      <c r="C25" s="650" t="s">
        <v>251</v>
      </c>
      <c r="D25" s="653"/>
      <c r="E25" s="653"/>
      <c r="F25" s="652"/>
      <c r="G25" s="130" t="s">
        <v>36</v>
      </c>
      <c r="H25" s="134" t="s">
        <v>171</v>
      </c>
      <c r="I25" s="134" t="s">
        <v>172</v>
      </c>
      <c r="J25" s="91" t="s">
        <v>253</v>
      </c>
      <c r="K25" s="362" t="s">
        <v>194</v>
      </c>
      <c r="L25" s="364" t="s">
        <v>109</v>
      </c>
      <c r="M25" s="420" t="s">
        <v>267</v>
      </c>
      <c r="N25" s="135">
        <f t="shared" si="0"/>
        <v>9722443.6199999992</v>
      </c>
      <c r="O25" s="140">
        <v>10</v>
      </c>
      <c r="P25" s="135">
        <f t="shared" si="1"/>
        <v>9722443.6199999992</v>
      </c>
      <c r="Q25" s="135">
        <v>1025790.8</v>
      </c>
      <c r="R25" s="135">
        <v>966294.76</v>
      </c>
      <c r="S25" s="135">
        <v>7730358.0599999996</v>
      </c>
      <c r="T25" s="402" t="s">
        <v>65</v>
      </c>
      <c r="U25" s="159">
        <v>1</v>
      </c>
      <c r="V25" s="137">
        <v>1</v>
      </c>
      <c r="W25" s="160">
        <v>331</v>
      </c>
      <c r="X25" s="137" t="s">
        <v>51</v>
      </c>
      <c r="Y25" s="93" t="s">
        <v>257</v>
      </c>
      <c r="Z25" s="160"/>
      <c r="AA25" s="130" t="s">
        <v>46</v>
      </c>
    </row>
    <row r="26" spans="2:28" s="75" customFormat="1" ht="20.25" customHeight="1">
      <c r="B26" s="531" t="s">
        <v>408</v>
      </c>
      <c r="C26" s="641" t="s">
        <v>411</v>
      </c>
      <c r="D26" s="642"/>
      <c r="E26" s="642"/>
      <c r="F26" s="643"/>
      <c r="G26" s="413" t="s">
        <v>133</v>
      </c>
      <c r="H26" s="406" t="s">
        <v>171</v>
      </c>
      <c r="I26" s="406" t="s">
        <v>172</v>
      </c>
      <c r="J26" s="425" t="s">
        <v>253</v>
      </c>
      <c r="K26" s="427" t="s">
        <v>194</v>
      </c>
      <c r="L26" s="407" t="s">
        <v>309</v>
      </c>
      <c r="M26" s="420">
        <v>220020165</v>
      </c>
      <c r="N26" s="424">
        <f>P26</f>
        <v>531593.78520000004</v>
      </c>
      <c r="O26" s="428">
        <v>1</v>
      </c>
      <c r="P26" s="424">
        <f>Q26+R26+S26</f>
        <v>531593.78520000004</v>
      </c>
      <c r="Q26" s="408">
        <v>531593.78520000004</v>
      </c>
      <c r="R26" s="408">
        <v>0</v>
      </c>
      <c r="S26" s="408">
        <v>0</v>
      </c>
      <c r="T26" s="429" t="s">
        <v>65</v>
      </c>
      <c r="U26" s="430">
        <v>1</v>
      </c>
      <c r="V26" s="411">
        <v>1</v>
      </c>
      <c r="W26" s="431">
        <v>185</v>
      </c>
      <c r="X26" s="411" t="s">
        <v>51</v>
      </c>
      <c r="Y26" s="93" t="s">
        <v>257</v>
      </c>
      <c r="Z26" s="431" t="s">
        <v>46</v>
      </c>
      <c r="AA26" s="413"/>
    </row>
    <row r="27" spans="2:28" s="75" customFormat="1" ht="21.75" customHeight="1">
      <c r="B27" s="531" t="s">
        <v>346</v>
      </c>
      <c r="C27" s="641" t="s">
        <v>341</v>
      </c>
      <c r="D27" s="642"/>
      <c r="E27" s="642"/>
      <c r="F27" s="643"/>
      <c r="G27" s="413" t="s">
        <v>36</v>
      </c>
      <c r="H27" s="406" t="s">
        <v>171</v>
      </c>
      <c r="I27" s="406" t="s">
        <v>307</v>
      </c>
      <c r="J27" s="425" t="s">
        <v>253</v>
      </c>
      <c r="K27" s="427" t="s">
        <v>195</v>
      </c>
      <c r="L27" s="407" t="s">
        <v>342</v>
      </c>
      <c r="M27" s="420">
        <v>220020079</v>
      </c>
      <c r="N27" s="424">
        <f>P27</f>
        <v>1680938</v>
      </c>
      <c r="O27" s="428">
        <v>1</v>
      </c>
      <c r="P27" s="424">
        <f>Q27+R27+S27</f>
        <v>1680938</v>
      </c>
      <c r="Q27" s="408">
        <v>0</v>
      </c>
      <c r="R27" s="408">
        <v>1680938</v>
      </c>
      <c r="S27" s="408">
        <v>0</v>
      </c>
      <c r="T27" s="429" t="s">
        <v>83</v>
      </c>
      <c r="U27" s="430">
        <v>1945.6</v>
      </c>
      <c r="V27" s="411">
        <v>1</v>
      </c>
      <c r="W27" s="431">
        <v>442</v>
      </c>
      <c r="X27" s="411" t="s">
        <v>51</v>
      </c>
      <c r="Y27" s="93"/>
      <c r="Z27" s="431"/>
      <c r="AA27" s="130" t="s">
        <v>46</v>
      </c>
    </row>
    <row r="28" spans="2:28" s="75" customFormat="1" ht="21.75" customHeight="1">
      <c r="B28" s="531" t="s">
        <v>436</v>
      </c>
      <c r="C28" s="641" t="s">
        <v>437</v>
      </c>
      <c r="D28" s="642"/>
      <c r="E28" s="642"/>
      <c r="F28" s="643"/>
      <c r="G28" s="413" t="s">
        <v>36</v>
      </c>
      <c r="H28" s="406" t="s">
        <v>171</v>
      </c>
      <c r="I28" s="406" t="s">
        <v>434</v>
      </c>
      <c r="J28" s="425" t="s">
        <v>253</v>
      </c>
      <c r="K28" s="427" t="s">
        <v>195</v>
      </c>
      <c r="L28" s="407" t="s">
        <v>311</v>
      </c>
      <c r="M28" s="420">
        <v>220020034</v>
      </c>
      <c r="N28" s="424">
        <f>P28</f>
        <v>99882.09</v>
      </c>
      <c r="O28" s="428">
        <v>1</v>
      </c>
      <c r="P28" s="424">
        <f>Q28+R28+S28</f>
        <v>99882.09</v>
      </c>
      <c r="Q28" s="408">
        <v>99882.09</v>
      </c>
      <c r="R28" s="408"/>
      <c r="S28" s="408"/>
      <c r="T28" s="429" t="s">
        <v>95</v>
      </c>
      <c r="U28" s="430">
        <v>87</v>
      </c>
      <c r="V28" s="411">
        <v>1</v>
      </c>
      <c r="W28" s="431">
        <v>1.69</v>
      </c>
      <c r="X28" s="411" t="s">
        <v>51</v>
      </c>
      <c r="Y28" s="93" t="s">
        <v>274</v>
      </c>
      <c r="Z28" s="431" t="s">
        <v>46</v>
      </c>
      <c r="AA28" s="413"/>
    </row>
    <row r="29" spans="2:28" s="76" customFormat="1" ht="23.25" customHeight="1" thickBot="1">
      <c r="B29" s="421" t="s">
        <v>241</v>
      </c>
      <c r="C29" s="646" t="s">
        <v>441</v>
      </c>
      <c r="D29" s="647"/>
      <c r="E29" s="647"/>
      <c r="F29" s="648"/>
      <c r="G29" s="421" t="s">
        <v>133</v>
      </c>
      <c r="H29" s="421">
        <v>10</v>
      </c>
      <c r="I29" s="421" t="s">
        <v>174</v>
      </c>
      <c r="J29" s="476" t="s">
        <v>282</v>
      </c>
      <c r="K29" s="476" t="s">
        <v>195</v>
      </c>
      <c r="L29" s="537" t="s">
        <v>73</v>
      </c>
      <c r="M29" s="418" t="s">
        <v>261</v>
      </c>
      <c r="N29" s="538">
        <f t="shared" ref="N29" si="2">P29</f>
        <v>580000</v>
      </c>
      <c r="O29" s="539">
        <v>0.5</v>
      </c>
      <c r="P29" s="540">
        <f t="shared" ref="P29" si="3">Q29+R29</f>
        <v>580000</v>
      </c>
      <c r="Q29" s="540">
        <v>580000</v>
      </c>
      <c r="R29" s="541">
        <v>0</v>
      </c>
      <c r="S29" s="539"/>
      <c r="T29" s="539" t="s">
        <v>190</v>
      </c>
      <c r="U29" s="542">
        <v>160</v>
      </c>
      <c r="V29" s="543">
        <v>1</v>
      </c>
      <c r="W29" s="544">
        <v>185</v>
      </c>
      <c r="X29" s="416" t="s">
        <v>51</v>
      </c>
      <c r="Y29" s="416" t="s">
        <v>257</v>
      </c>
      <c r="Z29" s="545"/>
      <c r="AA29" s="545" t="s">
        <v>46</v>
      </c>
    </row>
    <row r="30" spans="2:28" s="75" customFormat="1" ht="15.75" customHeight="1" thickBot="1">
      <c r="L30" s="532" t="s">
        <v>152</v>
      </c>
      <c r="M30" s="532"/>
      <c r="N30" s="536">
        <f>SUM(N16:N27)</f>
        <v>31847629.2852</v>
      </c>
      <c r="O30" s="334"/>
      <c r="P30" s="536">
        <f>SUM(P16:P27)</f>
        <v>31847629.2852</v>
      </c>
      <c r="Q30" s="536">
        <f>SUM(Q16:Q29)</f>
        <v>11681375.875200002</v>
      </c>
      <c r="R30" s="536">
        <f>SUM(R16:R27)</f>
        <v>6051104.3899999997</v>
      </c>
      <c r="S30" s="536">
        <f>SUM(S16:S27)</f>
        <v>14795031.109999999</v>
      </c>
    </row>
    <row r="31" spans="2:28" s="75" customFormat="1">
      <c r="Q31" s="489"/>
    </row>
    <row r="32" spans="2:28" s="75" customFormat="1" ht="15">
      <c r="Q32" s="533"/>
    </row>
    <row r="33" spans="17:27" s="75" customFormat="1">
      <c r="Q33" s="489"/>
    </row>
    <row r="34" spans="17:27" s="75" customFormat="1">
      <c r="Q34" s="489"/>
    </row>
    <row r="35" spans="17:27" s="75" customFormat="1">
      <c r="V35" s="644" t="s">
        <v>58</v>
      </c>
      <c r="W35" s="644"/>
      <c r="X35" s="644"/>
      <c r="Y35" s="644"/>
      <c r="Z35" s="644"/>
      <c r="AA35" s="644"/>
    </row>
    <row r="36" spans="17:27" s="75" customFormat="1" ht="15" customHeight="1">
      <c r="Q36" s="489"/>
      <c r="V36" s="645" t="s">
        <v>18</v>
      </c>
      <c r="W36" s="645"/>
      <c r="X36" s="645"/>
      <c r="Y36" s="645"/>
      <c r="Z36" s="645"/>
      <c r="AA36" s="645"/>
    </row>
    <row r="37" spans="17:27" s="75" customFormat="1">
      <c r="Q37" s="489"/>
      <c r="V37" s="534"/>
      <c r="W37" s="534"/>
      <c r="X37" s="534"/>
      <c r="Y37" s="534"/>
      <c r="Z37" s="534"/>
      <c r="AA37" s="534"/>
    </row>
    <row r="38" spans="17:27" s="75" customFormat="1">
      <c r="Q38" s="489"/>
      <c r="V38" s="534"/>
      <c r="W38" s="534"/>
      <c r="X38" s="534"/>
      <c r="Y38" s="534"/>
      <c r="Z38" s="534"/>
      <c r="AA38" s="534"/>
    </row>
    <row r="39" spans="17:27" s="75" customFormat="1">
      <c r="Q39" s="489"/>
      <c r="V39" s="534"/>
      <c r="W39" s="534"/>
      <c r="X39" s="534"/>
      <c r="Y39" s="534"/>
      <c r="Z39" s="534"/>
      <c r="AA39" s="534"/>
    </row>
    <row r="40" spans="17:27" s="75" customFormat="1">
      <c r="Q40" s="489"/>
      <c r="V40" s="534"/>
      <c r="W40" s="534"/>
      <c r="X40" s="534"/>
      <c r="Y40" s="534"/>
      <c r="Z40" s="534"/>
      <c r="AA40" s="534"/>
    </row>
    <row r="41" spans="17:27" s="75" customFormat="1">
      <c r="Q41" s="489"/>
      <c r="V41" s="534"/>
      <c r="W41" s="534"/>
      <c r="X41" s="534"/>
      <c r="Y41" s="534"/>
      <c r="Z41" s="534"/>
      <c r="AA41" s="534"/>
    </row>
    <row r="42" spans="17:27" s="75" customFormat="1">
      <c r="Q42" s="489"/>
      <c r="V42" s="534"/>
      <c r="W42" s="534"/>
      <c r="X42" s="534"/>
      <c r="Y42" s="534"/>
      <c r="Z42" s="534"/>
      <c r="AA42" s="534"/>
    </row>
    <row r="43" spans="17:27" s="75" customFormat="1">
      <c r="Q43" s="489"/>
    </row>
    <row r="44" spans="17:27" s="75" customFormat="1">
      <c r="Q44" s="77"/>
    </row>
    <row r="45" spans="17:27" s="75" customFormat="1">
      <c r="Q45" s="489"/>
    </row>
    <row r="46" spans="17:27" s="75" customFormat="1"/>
    <row r="47" spans="17:27" s="75" customFormat="1"/>
    <row r="48" spans="17:27" s="75" customFormat="1">
      <c r="V48" s="535"/>
      <c r="X48" s="489"/>
    </row>
    <row r="49" spans="5:24" s="75" customFormat="1">
      <c r="Q49" s="535"/>
      <c r="V49" s="535"/>
      <c r="X49" s="535"/>
    </row>
    <row r="50" spans="5:24" s="75" customFormat="1">
      <c r="Q50" s="490"/>
    </row>
    <row r="51" spans="5:24" s="75" customFormat="1">
      <c r="E51" s="490"/>
    </row>
    <row r="52" spans="5:24" s="75" customFormat="1">
      <c r="E52" s="490"/>
    </row>
    <row r="53" spans="5:24" s="75" customFormat="1"/>
    <row r="54" spans="5:24" s="75" customFormat="1">
      <c r="N54" s="490"/>
    </row>
    <row r="55" spans="5:24" s="75" customFormat="1">
      <c r="N55" s="489"/>
    </row>
    <row r="56" spans="5:24" s="75" customFormat="1"/>
    <row r="57" spans="5:24" s="75" customFormat="1"/>
    <row r="58" spans="5:24" s="75" customFormat="1"/>
    <row r="59" spans="5:24" s="75" customFormat="1"/>
    <row r="60" spans="5:24" s="75" customFormat="1"/>
    <row r="61" spans="5:24" s="75" customFormat="1"/>
    <row r="62" spans="5:24" s="75" customFormat="1"/>
    <row r="68" spans="17:17">
      <c r="Q68" s="74">
        <v>999600</v>
      </c>
    </row>
    <row r="69" spans="17:17">
      <c r="Q69" s="74">
        <v>1169600</v>
      </c>
    </row>
    <row r="70" spans="17:17">
      <c r="Q70" s="74">
        <v>187000</v>
      </c>
    </row>
    <row r="71" spans="17:17">
      <c r="Q71" s="74">
        <v>612000</v>
      </c>
    </row>
    <row r="72" spans="17:17">
      <c r="Q72" s="74">
        <v>309808</v>
      </c>
    </row>
  </sheetData>
  <mergeCells count="41">
    <mergeCell ref="B12:B13"/>
    <mergeCell ref="C12:F13"/>
    <mergeCell ref="C15:F15"/>
    <mergeCell ref="C16:F16"/>
    <mergeCell ref="C17:F17"/>
    <mergeCell ref="C25:F25"/>
    <mergeCell ref="L4:Q4"/>
    <mergeCell ref="L5:Q5"/>
    <mergeCell ref="T7:W7"/>
    <mergeCell ref="T12:V12"/>
    <mergeCell ref="P12:S12"/>
    <mergeCell ref="L9:Q9"/>
    <mergeCell ref="L10:R10"/>
    <mergeCell ref="L8:Q8"/>
    <mergeCell ref="L6:R7"/>
    <mergeCell ref="O12:O13"/>
    <mergeCell ref="N12:N13"/>
    <mergeCell ref="M12:M13"/>
    <mergeCell ref="L12:L13"/>
    <mergeCell ref="C18:F18"/>
    <mergeCell ref="C19:F19"/>
    <mergeCell ref="H12:H13"/>
    <mergeCell ref="G12:G13"/>
    <mergeCell ref="J12:J13"/>
    <mergeCell ref="K12:K13"/>
    <mergeCell ref="C24:F24"/>
    <mergeCell ref="C20:F20"/>
    <mergeCell ref="C21:F21"/>
    <mergeCell ref="C22:F22"/>
    <mergeCell ref="C23:F23"/>
    <mergeCell ref="Z12:AA12"/>
    <mergeCell ref="Y12:Y13"/>
    <mergeCell ref="W12:W13"/>
    <mergeCell ref="X12:X13"/>
    <mergeCell ref="I12:I13"/>
    <mergeCell ref="C28:F28"/>
    <mergeCell ref="C26:F26"/>
    <mergeCell ref="V35:AA35"/>
    <mergeCell ref="V36:AA36"/>
    <mergeCell ref="C27:F27"/>
    <mergeCell ref="C29:F29"/>
  </mergeCells>
  <phoneticPr fontId="0" type="noConversion"/>
  <printOptions horizontalCentered="1"/>
  <pageMargins left="0" right="0" top="0" bottom="0" header="0.19685039370078741" footer="0"/>
  <pageSetup paperSize="5" scale="63"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dimension ref="A1:Z47"/>
  <sheetViews>
    <sheetView view="pageBreakPreview" zoomScale="85" zoomScaleNormal="100" zoomScaleSheetLayoutView="85" workbookViewId="0">
      <selection activeCell="L9" sqref="L9:Q9"/>
    </sheetView>
  </sheetViews>
  <sheetFormatPr baseColWidth="10" defaultRowHeight="12.75"/>
  <cols>
    <col min="1" max="1" width="2.7109375" style="74" customWidth="1"/>
    <col min="2" max="2" width="10.5703125" style="74" customWidth="1"/>
    <col min="3" max="5" width="10.7109375" style="74" customWidth="1"/>
    <col min="6" max="6" width="5" style="74" customWidth="1"/>
    <col min="7" max="7" width="8.140625" style="74" customWidth="1"/>
    <col min="8" max="8" width="5.85546875" style="74" customWidth="1"/>
    <col min="9" max="9" width="7.5703125" style="74" customWidth="1"/>
    <col min="10" max="10" width="10.42578125" style="74" customWidth="1"/>
    <col min="11" max="11" width="19.28515625" style="74" customWidth="1"/>
    <col min="12" max="12" width="12.85546875" style="74" customWidth="1"/>
    <col min="13" max="13" width="7.42578125" style="74" customWidth="1"/>
    <col min="14" max="16" width="12.7109375" style="74" customWidth="1"/>
    <col min="17" max="17" width="11.140625" style="74" customWidth="1"/>
    <col min="18" max="18" width="9.140625" style="74" customWidth="1"/>
    <col min="19" max="19" width="8.28515625" style="74" customWidth="1"/>
    <col min="20" max="20" width="9.42578125" style="74" customWidth="1"/>
    <col min="21" max="22" width="10" style="74" customWidth="1"/>
    <col min="23" max="23" width="6.7109375" style="74" customWidth="1"/>
    <col min="24" max="24" width="7.85546875" style="74" customWidth="1"/>
    <col min="25" max="25" width="1.140625" style="74" customWidth="1"/>
    <col min="26" max="16384" width="11.42578125" style="74"/>
  </cols>
  <sheetData>
    <row r="1" spans="1:26" ht="13.5" thickBot="1"/>
    <row r="2" spans="1:26">
      <c r="B2" s="176"/>
      <c r="C2" s="177"/>
      <c r="D2" s="177"/>
      <c r="E2" s="177"/>
      <c r="F2" s="177"/>
      <c r="G2" s="177"/>
      <c r="H2" s="177"/>
      <c r="I2" s="177"/>
      <c r="J2" s="177"/>
      <c r="K2" s="177"/>
      <c r="L2" s="177"/>
      <c r="M2" s="177"/>
      <c r="N2" s="177"/>
      <c r="O2" s="177"/>
      <c r="P2" s="177"/>
      <c r="Q2" s="177"/>
      <c r="R2" s="177"/>
      <c r="S2" s="177"/>
      <c r="T2" s="177"/>
      <c r="U2" s="177"/>
      <c r="V2" s="177"/>
      <c r="W2" s="177"/>
      <c r="X2" s="178"/>
      <c r="Y2" s="179"/>
      <c r="Z2" s="79"/>
    </row>
    <row r="3" spans="1:26">
      <c r="B3" s="179"/>
      <c r="C3" s="79"/>
      <c r="D3" s="79"/>
      <c r="E3" s="79"/>
      <c r="F3" s="79"/>
      <c r="G3" s="79"/>
      <c r="H3" s="79"/>
      <c r="I3" s="79"/>
      <c r="J3" s="79"/>
      <c r="K3" s="79"/>
      <c r="L3" s="79"/>
      <c r="M3" s="79"/>
      <c r="N3" s="79"/>
      <c r="O3" s="79"/>
      <c r="P3" s="79"/>
      <c r="Q3" s="79"/>
      <c r="R3" s="79"/>
      <c r="S3" s="79"/>
      <c r="T3" s="79"/>
      <c r="U3" s="79"/>
      <c r="V3" s="79"/>
      <c r="W3" s="79"/>
      <c r="X3" s="180"/>
      <c r="Y3" s="179"/>
      <c r="Z3" s="79"/>
    </row>
    <row r="4" spans="1:26" ht="15.75">
      <c r="A4" s="180"/>
      <c r="B4" s="179"/>
      <c r="C4" s="244"/>
      <c r="D4" s="22" t="s">
        <v>114</v>
      </c>
      <c r="E4" s="79"/>
      <c r="F4" s="22"/>
      <c r="G4" s="79"/>
      <c r="H4" s="244"/>
      <c r="I4" s="244"/>
      <c r="J4" s="244"/>
      <c r="K4" s="244"/>
      <c r="L4" s="654" t="s">
        <v>26</v>
      </c>
      <c r="M4" s="654"/>
      <c r="N4" s="654"/>
      <c r="O4" s="654"/>
      <c r="P4" s="654"/>
      <c r="Q4" s="244"/>
      <c r="T4" s="235" t="s">
        <v>60</v>
      </c>
      <c r="U4" s="22" t="s">
        <v>188</v>
      </c>
      <c r="V4" s="79"/>
      <c r="W4" s="244"/>
      <c r="X4" s="245"/>
      <c r="Y4" s="354"/>
      <c r="Z4" s="244"/>
    </row>
    <row r="5" spans="1:26" ht="15.75">
      <c r="A5" s="180"/>
      <c r="B5" s="179"/>
      <c r="C5" s="244"/>
      <c r="D5" s="585" t="s">
        <v>59</v>
      </c>
      <c r="E5" s="22"/>
      <c r="F5" s="22"/>
      <c r="G5" s="31"/>
      <c r="H5" s="244"/>
      <c r="I5" s="244"/>
      <c r="J5" s="244"/>
      <c r="K5" s="244"/>
      <c r="L5" s="654" t="s">
        <v>27</v>
      </c>
      <c r="M5" s="654"/>
      <c r="N5" s="654"/>
      <c r="O5" s="654"/>
      <c r="P5" s="654"/>
      <c r="Q5" s="244"/>
      <c r="R5" s="244"/>
      <c r="S5" s="244"/>
      <c r="T5" s="244"/>
      <c r="U5" s="244"/>
      <c r="V5" s="244"/>
      <c r="W5" s="244"/>
      <c r="X5" s="245"/>
      <c r="Y5" s="354"/>
      <c r="Z5" s="244"/>
    </row>
    <row r="6" spans="1:26">
      <c r="A6" s="180"/>
      <c r="B6" s="179"/>
      <c r="C6" s="181"/>
      <c r="D6" s="585" t="s">
        <v>71</v>
      </c>
      <c r="E6" s="22"/>
      <c r="F6" s="585"/>
      <c r="G6" s="585"/>
      <c r="H6" s="181"/>
      <c r="I6" s="181"/>
      <c r="J6" s="181"/>
      <c r="K6" s="181"/>
      <c r="L6" s="662" t="s">
        <v>113</v>
      </c>
      <c r="M6" s="662"/>
      <c r="N6" s="662"/>
      <c r="O6" s="662"/>
      <c r="P6" s="662"/>
      <c r="Q6" s="662"/>
      <c r="R6" s="181"/>
      <c r="S6" s="181"/>
      <c r="T6" s="181"/>
      <c r="U6" s="181"/>
      <c r="V6" s="181"/>
      <c r="W6" s="181"/>
      <c r="X6" s="246"/>
      <c r="Y6" s="355"/>
      <c r="Z6" s="181"/>
    </row>
    <row r="7" spans="1:26">
      <c r="B7" s="23"/>
      <c r="C7" s="79"/>
      <c r="D7" s="585" t="s">
        <v>70</v>
      </c>
      <c r="E7" s="585" t="str">
        <f>'AGUA POTABLE 1'!E7</f>
        <v>30 DE DICIEMBRE DE 2014 (CIERRE DE EJERCICIO)</v>
      </c>
      <c r="F7" s="22"/>
      <c r="G7" s="79"/>
      <c r="H7" s="79"/>
      <c r="I7" s="79"/>
      <c r="J7" s="79"/>
      <c r="K7" s="79"/>
      <c r="L7" s="662"/>
      <c r="M7" s="662"/>
      <c r="N7" s="662"/>
      <c r="O7" s="662"/>
      <c r="P7" s="662"/>
      <c r="Q7" s="662"/>
      <c r="R7" s="35"/>
      <c r="S7" s="655" t="s">
        <v>42</v>
      </c>
      <c r="T7" s="655"/>
      <c r="U7" s="655"/>
      <c r="V7" s="655"/>
      <c r="W7" s="79"/>
      <c r="X7" s="180"/>
      <c r="Y7" s="179"/>
      <c r="Z7" s="79"/>
    </row>
    <row r="8" spans="1:26">
      <c r="B8" s="23"/>
      <c r="C8" s="79"/>
      <c r="D8" s="585" t="s">
        <v>78</v>
      </c>
      <c r="E8" s="79"/>
      <c r="F8" s="22"/>
      <c r="G8" s="79"/>
      <c r="H8" s="31"/>
      <c r="I8" s="31"/>
      <c r="J8" s="31"/>
      <c r="K8" s="31"/>
      <c r="L8" s="661" t="s">
        <v>69</v>
      </c>
      <c r="M8" s="661"/>
      <c r="N8" s="661"/>
      <c r="O8" s="661"/>
      <c r="P8" s="661"/>
      <c r="Q8" s="31"/>
      <c r="R8" s="31"/>
      <c r="S8" s="37" t="s">
        <v>47</v>
      </c>
      <c r="T8" s="36" t="s">
        <v>48</v>
      </c>
      <c r="U8" s="79"/>
      <c r="V8" s="79"/>
      <c r="W8" s="79"/>
      <c r="X8" s="180"/>
      <c r="Y8" s="179"/>
      <c r="Z8" s="79"/>
    </row>
    <row r="9" spans="1:26">
      <c r="B9" s="23"/>
      <c r="C9" s="79"/>
      <c r="D9" s="585" t="s">
        <v>79</v>
      </c>
      <c r="E9" s="22"/>
      <c r="F9" s="22"/>
      <c r="G9" s="79"/>
      <c r="H9" s="181"/>
      <c r="I9" s="181"/>
      <c r="J9" s="181"/>
      <c r="K9" s="181"/>
      <c r="L9" s="659" t="s">
        <v>112</v>
      </c>
      <c r="M9" s="659"/>
      <c r="N9" s="659"/>
      <c r="O9" s="659"/>
      <c r="P9" s="659"/>
      <c r="Q9" s="79"/>
      <c r="R9" s="35"/>
      <c r="S9" s="37" t="s">
        <v>44</v>
      </c>
      <c r="T9" s="36" t="s">
        <v>49</v>
      </c>
      <c r="U9" s="79"/>
      <c r="V9" s="35"/>
      <c r="W9" s="35"/>
      <c r="X9" s="180"/>
      <c r="Y9" s="179"/>
      <c r="Z9" s="79"/>
    </row>
    <row r="10" spans="1:26" ht="13.5" thickBot="1">
      <c r="B10" s="353"/>
      <c r="C10" s="182"/>
      <c r="D10" s="182"/>
      <c r="E10" s="182"/>
      <c r="F10" s="182"/>
      <c r="G10" s="182"/>
      <c r="H10" s="182"/>
      <c r="I10" s="182"/>
      <c r="J10" s="182"/>
      <c r="K10" s="182"/>
      <c r="L10" s="660" t="s">
        <v>25</v>
      </c>
      <c r="M10" s="660"/>
      <c r="N10" s="660"/>
      <c r="O10" s="660"/>
      <c r="P10" s="660"/>
      <c r="Q10" s="660"/>
      <c r="R10" s="182"/>
      <c r="S10" s="182"/>
      <c r="T10" s="182"/>
      <c r="U10" s="24" t="s">
        <v>28</v>
      </c>
      <c r="V10" s="25">
        <v>10</v>
      </c>
      <c r="W10" s="25" t="s">
        <v>29</v>
      </c>
      <c r="X10" s="25">
        <f>'[1]AGUA POTABLE 1'!$AA$10</f>
        <v>13</v>
      </c>
      <c r="Y10" s="356"/>
      <c r="Z10" s="243"/>
    </row>
    <row r="11" spans="1:26" s="79" customFormat="1" ht="6.75" customHeight="1" thickBot="1">
      <c r="U11" s="37"/>
      <c r="V11" s="236"/>
      <c r="W11" s="236"/>
      <c r="X11" s="243"/>
    </row>
    <row r="12" spans="1:26" s="7" customFormat="1" ht="27" customHeight="1" thickBot="1">
      <c r="A12" s="78"/>
      <c r="B12" s="649" t="s">
        <v>254</v>
      </c>
      <c r="C12" s="649" t="s">
        <v>1</v>
      </c>
      <c r="D12" s="649"/>
      <c r="E12" s="649"/>
      <c r="F12" s="649"/>
      <c r="G12" s="649" t="s">
        <v>2</v>
      </c>
      <c r="H12" s="649" t="s">
        <v>3</v>
      </c>
      <c r="I12" s="649" t="s">
        <v>4</v>
      </c>
      <c r="J12" s="649" t="s">
        <v>255</v>
      </c>
      <c r="K12" s="649" t="s">
        <v>5</v>
      </c>
      <c r="L12" s="649" t="s">
        <v>6</v>
      </c>
      <c r="M12" s="649" t="s">
        <v>21</v>
      </c>
      <c r="N12" s="649" t="s">
        <v>7</v>
      </c>
      <c r="O12" s="649"/>
      <c r="P12" s="649"/>
      <c r="Q12" s="649"/>
      <c r="R12" s="649" t="s">
        <v>8</v>
      </c>
      <c r="S12" s="649"/>
      <c r="T12" s="649"/>
      <c r="U12" s="649" t="s">
        <v>9</v>
      </c>
      <c r="V12" s="649" t="s">
        <v>38</v>
      </c>
      <c r="W12" s="649" t="s">
        <v>269</v>
      </c>
      <c r="X12" s="649" t="s">
        <v>11</v>
      </c>
      <c r="Z12" s="78"/>
    </row>
    <row r="13" spans="1:26" s="7" customFormat="1" ht="27" customHeight="1" thickBot="1">
      <c r="B13" s="649"/>
      <c r="C13" s="649"/>
      <c r="D13" s="649"/>
      <c r="E13" s="649"/>
      <c r="F13" s="649"/>
      <c r="G13" s="649"/>
      <c r="H13" s="649"/>
      <c r="I13" s="649"/>
      <c r="J13" s="649"/>
      <c r="K13" s="649"/>
      <c r="L13" s="649"/>
      <c r="M13" s="649"/>
      <c r="N13" s="582" t="s">
        <v>12</v>
      </c>
      <c r="O13" s="582" t="s">
        <v>30</v>
      </c>
      <c r="P13" s="582" t="s">
        <v>64</v>
      </c>
      <c r="Q13" s="582" t="s">
        <v>50</v>
      </c>
      <c r="R13" s="582" t="s">
        <v>13</v>
      </c>
      <c r="S13" s="582" t="s">
        <v>14</v>
      </c>
      <c r="T13" s="582" t="s">
        <v>141</v>
      </c>
      <c r="U13" s="649"/>
      <c r="V13" s="649"/>
      <c r="W13" s="649"/>
      <c r="X13" s="649"/>
    </row>
    <row r="14" spans="1:26" s="79" customFormat="1" ht="4.5" customHeight="1" thickBot="1">
      <c r="B14" s="161"/>
      <c r="C14" s="161"/>
      <c r="D14" s="161"/>
      <c r="E14" s="161"/>
      <c r="F14" s="161"/>
      <c r="G14" s="161"/>
      <c r="H14" s="161"/>
      <c r="I14" s="161"/>
      <c r="J14" s="161"/>
      <c r="K14" s="161"/>
      <c r="L14" s="161"/>
      <c r="M14" s="161"/>
      <c r="N14" s="161"/>
      <c r="O14" s="161"/>
      <c r="P14" s="161"/>
      <c r="Q14" s="161"/>
      <c r="R14" s="161"/>
      <c r="S14" s="161"/>
      <c r="T14" s="161"/>
      <c r="U14" s="161"/>
      <c r="V14" s="161"/>
      <c r="W14" s="161"/>
      <c r="X14" s="161"/>
    </row>
    <row r="15" spans="1:26" ht="24.95" customHeight="1">
      <c r="B15" s="162">
        <v>11</v>
      </c>
      <c r="C15" s="727" t="s">
        <v>17</v>
      </c>
      <c r="D15" s="727"/>
      <c r="E15" s="727"/>
      <c r="F15" s="727"/>
      <c r="G15" s="163"/>
      <c r="H15" s="163"/>
      <c r="I15" s="164"/>
      <c r="J15" s="164"/>
      <c r="K15" s="165"/>
      <c r="L15" s="166"/>
      <c r="M15" s="127"/>
      <c r="N15" s="167"/>
      <c r="O15" s="168"/>
      <c r="P15" s="168"/>
      <c r="Q15" s="103"/>
      <c r="R15" s="124"/>
      <c r="S15" s="169"/>
      <c r="T15" s="216"/>
      <c r="U15" s="217"/>
      <c r="V15" s="216"/>
      <c r="W15" s="218"/>
      <c r="X15" s="218"/>
      <c r="Y15" s="219"/>
    </row>
    <row r="16" spans="1:26" ht="24.95" customHeight="1">
      <c r="B16" s="587">
        <v>1000</v>
      </c>
      <c r="C16" s="728" t="s">
        <v>153</v>
      </c>
      <c r="D16" s="729"/>
      <c r="E16" s="729"/>
      <c r="F16" s="730"/>
      <c r="G16" s="588"/>
      <c r="H16" s="588"/>
      <c r="I16" s="589"/>
      <c r="J16" s="589"/>
      <c r="K16" s="590"/>
      <c r="L16" s="591"/>
      <c r="M16" s="592"/>
      <c r="N16" s="593"/>
      <c r="O16" s="594"/>
      <c r="P16" s="594"/>
      <c r="Q16" s="595"/>
      <c r="R16" s="596"/>
      <c r="S16" s="597"/>
      <c r="T16" s="598"/>
      <c r="U16" s="599"/>
      <c r="V16" s="598"/>
      <c r="W16" s="600"/>
      <c r="X16" s="600"/>
      <c r="Y16" s="219"/>
    </row>
    <row r="17" spans="2:25" s="76" customFormat="1" ht="24.95" customHeight="1">
      <c r="B17" s="601">
        <v>121</v>
      </c>
      <c r="C17" s="731" t="s">
        <v>211</v>
      </c>
      <c r="D17" s="731"/>
      <c r="E17" s="731"/>
      <c r="F17" s="731"/>
      <c r="G17" s="447" t="s">
        <v>20</v>
      </c>
      <c r="H17" s="602">
        <v>11</v>
      </c>
      <c r="I17" s="603"/>
      <c r="J17" s="603"/>
      <c r="K17" s="604" t="s">
        <v>16</v>
      </c>
      <c r="L17" s="455">
        <f>N17</f>
        <v>582000</v>
      </c>
      <c r="M17" s="605">
        <v>1</v>
      </c>
      <c r="N17" s="606">
        <f>O17+Q17</f>
        <v>582000</v>
      </c>
      <c r="O17" s="455">
        <v>582000</v>
      </c>
      <c r="P17" s="455">
        <v>0</v>
      </c>
      <c r="Q17" s="455">
        <v>0</v>
      </c>
      <c r="R17" s="602"/>
      <c r="S17" s="607"/>
      <c r="T17" s="608">
        <v>1</v>
      </c>
      <c r="U17" s="609"/>
      <c r="V17" s="608"/>
      <c r="W17" s="610"/>
      <c r="X17" s="610"/>
      <c r="Y17" s="219"/>
    </row>
    <row r="18" spans="2:25" s="76" customFormat="1" ht="24.95" customHeight="1">
      <c r="B18" s="601">
        <v>122</v>
      </c>
      <c r="C18" s="731" t="s">
        <v>154</v>
      </c>
      <c r="D18" s="731"/>
      <c r="E18" s="731"/>
      <c r="F18" s="731"/>
      <c r="G18" s="447" t="s">
        <v>20</v>
      </c>
      <c r="H18" s="602">
        <v>11</v>
      </c>
      <c r="I18" s="603"/>
      <c r="J18" s="603"/>
      <c r="K18" s="604" t="s">
        <v>16</v>
      </c>
      <c r="L18" s="455">
        <f>N18</f>
        <v>80000</v>
      </c>
      <c r="M18" s="605">
        <v>1</v>
      </c>
      <c r="N18" s="606">
        <f>O18+Q19</f>
        <v>80000</v>
      </c>
      <c r="O18" s="455">
        <v>80000</v>
      </c>
      <c r="P18" s="594">
        <v>0</v>
      </c>
      <c r="Q18" s="455">
        <v>0</v>
      </c>
      <c r="R18" s="602"/>
      <c r="S18" s="607"/>
      <c r="T18" s="608">
        <v>1</v>
      </c>
      <c r="U18" s="609"/>
      <c r="V18" s="608"/>
      <c r="W18" s="610"/>
      <c r="X18" s="610"/>
      <c r="Y18" s="219"/>
    </row>
    <row r="19" spans="2:25" s="76" customFormat="1" ht="24.95" customHeight="1">
      <c r="B19" s="587">
        <v>3500</v>
      </c>
      <c r="C19" s="734" t="s">
        <v>155</v>
      </c>
      <c r="D19" s="735"/>
      <c r="E19" s="735"/>
      <c r="F19" s="736"/>
      <c r="H19" s="602"/>
      <c r="I19" s="603"/>
      <c r="J19" s="603"/>
      <c r="K19" s="590"/>
      <c r="L19" s="591"/>
      <c r="M19" s="592"/>
      <c r="N19" s="593"/>
      <c r="O19" s="594"/>
      <c r="P19" s="594"/>
      <c r="Q19" s="455"/>
      <c r="R19" s="602"/>
      <c r="S19" s="607"/>
      <c r="U19" s="609"/>
      <c r="V19" s="608"/>
      <c r="W19" s="610"/>
      <c r="X19" s="610"/>
      <c r="Y19" s="219"/>
    </row>
    <row r="20" spans="2:25" s="76" customFormat="1" ht="24.95" customHeight="1">
      <c r="B20" s="601">
        <v>355</v>
      </c>
      <c r="C20" s="731" t="s">
        <v>156</v>
      </c>
      <c r="D20" s="731"/>
      <c r="E20" s="731"/>
      <c r="F20" s="731"/>
      <c r="G20" s="447" t="s">
        <v>20</v>
      </c>
      <c r="H20" s="602">
        <v>11</v>
      </c>
      <c r="I20" s="603"/>
      <c r="J20" s="603"/>
      <c r="K20" s="604" t="s">
        <v>16</v>
      </c>
      <c r="L20" s="455">
        <f>N20</f>
        <v>245017.42</v>
      </c>
      <c r="M20" s="605">
        <v>1</v>
      </c>
      <c r="N20" s="606">
        <f>O20+Q21</f>
        <v>245017.42</v>
      </c>
      <c r="O20" s="455">
        <v>245017.42</v>
      </c>
      <c r="P20" s="455">
        <v>0</v>
      </c>
      <c r="Q20" s="455">
        <v>0</v>
      </c>
      <c r="R20" s="602"/>
      <c r="S20" s="607"/>
      <c r="T20" s="611">
        <v>1</v>
      </c>
      <c r="U20" s="609"/>
      <c r="V20" s="608"/>
      <c r="W20" s="610"/>
      <c r="X20" s="610"/>
      <c r="Y20" s="219"/>
    </row>
    <row r="21" spans="2:25" s="76" customFormat="1" ht="24.95" customHeight="1">
      <c r="B21" s="587">
        <v>2000</v>
      </c>
      <c r="C21" s="737" t="s">
        <v>157</v>
      </c>
      <c r="D21" s="737"/>
      <c r="E21" s="737"/>
      <c r="F21" s="737"/>
      <c r="G21" s="447"/>
      <c r="H21" s="602"/>
      <c r="I21" s="567"/>
      <c r="J21" s="567"/>
      <c r="K21" s="604"/>
      <c r="L21" s="455">
        <f t="shared" ref="L21:L24" si="0">N21</f>
        <v>0</v>
      </c>
      <c r="M21" s="605"/>
      <c r="N21" s="606">
        <f t="shared" ref="N21:N24" si="1">O21+Q22</f>
        <v>0</v>
      </c>
      <c r="O21" s="455"/>
      <c r="P21" s="455"/>
      <c r="Q21" s="455"/>
      <c r="R21" s="447"/>
      <c r="S21" s="612"/>
      <c r="T21" s="611"/>
      <c r="U21" s="613"/>
      <c r="V21" s="611"/>
      <c r="W21" s="570"/>
      <c r="X21" s="570"/>
      <c r="Y21" s="219"/>
    </row>
    <row r="22" spans="2:25" ht="24.95" customHeight="1">
      <c r="B22" s="601">
        <v>213</v>
      </c>
      <c r="C22" s="738" t="s">
        <v>445</v>
      </c>
      <c r="D22" s="738"/>
      <c r="E22" s="738"/>
      <c r="F22" s="738"/>
      <c r="G22" s="447" t="s">
        <v>20</v>
      </c>
      <c r="H22" s="602">
        <v>11</v>
      </c>
      <c r="I22" s="567"/>
      <c r="J22" s="567"/>
      <c r="K22" s="604" t="s">
        <v>16</v>
      </c>
      <c r="L22" s="455">
        <f t="shared" si="0"/>
        <v>90000</v>
      </c>
      <c r="M22" s="605">
        <v>1</v>
      </c>
      <c r="N22" s="606">
        <f t="shared" si="1"/>
        <v>90000</v>
      </c>
      <c r="O22" s="455">
        <v>90000</v>
      </c>
      <c r="P22" s="455">
        <v>0</v>
      </c>
      <c r="Q22" s="455">
        <v>0</v>
      </c>
      <c r="R22" s="447"/>
      <c r="S22" s="612"/>
      <c r="T22" s="611">
        <v>1</v>
      </c>
      <c r="U22" s="613"/>
      <c r="V22" s="611"/>
      <c r="W22" s="570"/>
      <c r="X22" s="570"/>
      <c r="Y22" s="220"/>
    </row>
    <row r="23" spans="2:25" ht="24.95" customHeight="1">
      <c r="B23" s="587">
        <v>6200</v>
      </c>
      <c r="C23" s="737" t="s">
        <v>446</v>
      </c>
      <c r="D23" s="737"/>
      <c r="E23" s="737"/>
      <c r="F23" s="737"/>
      <c r="G23" s="447"/>
      <c r="H23" s="602"/>
      <c r="I23" s="567"/>
      <c r="J23" s="567"/>
      <c r="K23" s="604"/>
      <c r="L23" s="455">
        <f t="shared" si="0"/>
        <v>0</v>
      </c>
      <c r="M23" s="605"/>
      <c r="N23" s="606">
        <f t="shared" si="1"/>
        <v>0</v>
      </c>
      <c r="O23" s="455"/>
      <c r="P23" s="455"/>
      <c r="Q23" s="455"/>
      <c r="R23" s="447"/>
      <c r="S23" s="612"/>
      <c r="T23" s="611"/>
      <c r="U23" s="613"/>
      <c r="V23" s="611"/>
      <c r="W23" s="570"/>
      <c r="X23" s="570"/>
      <c r="Y23" s="220"/>
    </row>
    <row r="24" spans="2:25" ht="24.95" customHeight="1" thickBot="1">
      <c r="B24" s="614">
        <v>629</v>
      </c>
      <c r="C24" s="739" t="s">
        <v>447</v>
      </c>
      <c r="D24" s="739"/>
      <c r="E24" s="739"/>
      <c r="F24" s="739"/>
      <c r="G24" s="544" t="s">
        <v>20</v>
      </c>
      <c r="H24" s="615">
        <v>11</v>
      </c>
      <c r="I24" s="616"/>
      <c r="J24" s="616"/>
      <c r="K24" s="617" t="s">
        <v>16</v>
      </c>
      <c r="L24" s="618">
        <f t="shared" si="0"/>
        <v>116068.98</v>
      </c>
      <c r="M24" s="619">
        <v>1</v>
      </c>
      <c r="N24" s="620">
        <f t="shared" si="1"/>
        <v>116068.98</v>
      </c>
      <c r="O24" s="618">
        <v>116068.98</v>
      </c>
      <c r="P24" s="618">
        <v>0</v>
      </c>
      <c r="Q24" s="618">
        <v>0</v>
      </c>
      <c r="R24" s="544"/>
      <c r="S24" s="621"/>
      <c r="T24" s="543">
        <v>1</v>
      </c>
      <c r="U24" s="542"/>
      <c r="V24" s="543"/>
      <c r="W24" s="545"/>
      <c r="X24" s="545"/>
      <c r="Y24" s="220"/>
    </row>
    <row r="25" spans="2:25" ht="13.5" thickBot="1">
      <c r="B25" s="1"/>
      <c r="C25" s="1"/>
      <c r="D25" s="1"/>
      <c r="E25" s="1"/>
      <c r="F25" s="1"/>
      <c r="G25" s="1"/>
      <c r="H25" s="1"/>
      <c r="I25" s="1"/>
      <c r="J25" s="1"/>
      <c r="K25" s="19" t="s">
        <v>12</v>
      </c>
      <c r="L25" s="18">
        <f>SUM(L17:L24)</f>
        <v>1113086.4000000001</v>
      </c>
      <c r="M25" s="28"/>
      <c r="N25" s="18">
        <f>SUM(N17:N24)</f>
        <v>1113086.4000000001</v>
      </c>
      <c r="O25" s="18">
        <f>SUM(O17:O24)</f>
        <v>1113086.4000000001</v>
      </c>
      <c r="P25" s="18">
        <f>SUM(P17:P22)</f>
        <v>0</v>
      </c>
      <c r="Q25" s="18">
        <f>SUM(Q12:Q22)</f>
        <v>0</v>
      </c>
      <c r="R25" s="1"/>
      <c r="S25" s="1"/>
      <c r="T25" s="1"/>
      <c r="U25" s="1"/>
      <c r="V25" s="1"/>
      <c r="W25" s="1"/>
      <c r="X25" s="1"/>
      <c r="Y25" s="222"/>
    </row>
    <row r="26" spans="2:25" s="224" customFormat="1">
      <c r="B26" s="175"/>
      <c r="C26" s="175"/>
      <c r="D26" s="175"/>
      <c r="E26" s="175"/>
      <c r="F26" s="175"/>
      <c r="G26" s="175"/>
      <c r="H26" s="175"/>
      <c r="I26" s="175"/>
      <c r="J26" s="175"/>
      <c r="K26" s="172"/>
      <c r="L26" s="173"/>
      <c r="M26" s="174"/>
      <c r="N26" s="173"/>
      <c r="O26" s="173"/>
      <c r="P26" s="173"/>
      <c r="Q26" s="173"/>
      <c r="R26" s="175"/>
      <c r="S26" s="175"/>
      <c r="T26" s="175"/>
      <c r="U26" s="175"/>
      <c r="V26" s="175"/>
      <c r="W26" s="175"/>
      <c r="X26" s="175"/>
      <c r="Y26" s="223"/>
    </row>
    <row r="27" spans="2:25" s="224" customFormat="1">
      <c r="B27" s="175"/>
      <c r="C27" s="175"/>
      <c r="D27" s="175"/>
      <c r="E27" s="175"/>
      <c r="F27" s="175"/>
      <c r="G27" s="175"/>
      <c r="H27" s="175"/>
      <c r="I27" s="175"/>
      <c r="J27" s="175"/>
      <c r="K27" s="172"/>
      <c r="L27" s="173"/>
      <c r="M27" s="174"/>
      <c r="N27" s="173"/>
      <c r="O27" s="173"/>
      <c r="P27" s="173"/>
      <c r="Q27" s="173"/>
      <c r="R27" s="175"/>
      <c r="S27" s="175"/>
      <c r="T27" s="175"/>
      <c r="U27" s="175"/>
      <c r="V27" s="175"/>
      <c r="W27" s="175"/>
      <c r="X27" s="175"/>
      <c r="Y27" s="223"/>
    </row>
    <row r="28" spans="2:25" s="224" customFormat="1">
      <c r="B28" s="175"/>
      <c r="C28" s="175"/>
      <c r="D28" s="175"/>
      <c r="E28" s="175"/>
      <c r="F28" s="175"/>
      <c r="G28" s="175"/>
      <c r="H28" s="175"/>
      <c r="I28" s="175"/>
      <c r="J28" s="175"/>
      <c r="K28" s="172"/>
      <c r="L28" s="173"/>
      <c r="M28" s="174"/>
      <c r="N28" s="173"/>
      <c r="O28" s="173"/>
      <c r="P28" s="173"/>
      <c r="Q28" s="173"/>
      <c r="R28" s="175"/>
      <c r="S28" s="175"/>
      <c r="T28" s="175"/>
      <c r="U28" s="175"/>
      <c r="V28" s="175"/>
      <c r="W28" s="175"/>
      <c r="X28" s="175"/>
      <c r="Y28" s="223"/>
    </row>
    <row r="29" spans="2:25" ht="29.25" customHeight="1">
      <c r="B29" s="79"/>
      <c r="C29" s="225"/>
      <c r="D29" s="337"/>
      <c r="E29" s="225"/>
      <c r="F29" s="79"/>
      <c r="G29" s="79"/>
      <c r="K29" s="225" t="s">
        <v>249</v>
      </c>
      <c r="L29" s="226"/>
      <c r="M29" s="40"/>
      <c r="N29" s="225"/>
      <c r="O29" s="95"/>
    </row>
    <row r="30" spans="2:25">
      <c r="B30" s="79"/>
      <c r="C30" s="740"/>
      <c r="D30" s="740"/>
      <c r="E30" s="740"/>
      <c r="F30" s="740"/>
      <c r="G30" s="338"/>
      <c r="H30" s="142"/>
      <c r="I30" s="142"/>
      <c r="J30" s="142"/>
      <c r="K30" s="143"/>
      <c r="L30" s="141"/>
      <c r="M30" s="40"/>
      <c r="N30" s="40"/>
      <c r="O30" s="8"/>
      <c r="P30" s="8"/>
    </row>
    <row r="31" spans="2:25">
      <c r="B31" s="79"/>
      <c r="C31" s="732"/>
      <c r="D31" s="732"/>
      <c r="E31" s="732"/>
      <c r="F31" s="732"/>
      <c r="G31" s="79"/>
      <c r="L31" s="226"/>
      <c r="M31" s="225"/>
      <c r="N31" s="38"/>
    </row>
    <row r="32" spans="2:25">
      <c r="B32" s="79"/>
      <c r="C32" s="733"/>
      <c r="D32" s="733"/>
      <c r="E32" s="733"/>
      <c r="F32" s="733"/>
      <c r="G32" s="79"/>
      <c r="L32" s="225"/>
      <c r="M32" s="225"/>
      <c r="N32" s="225"/>
      <c r="O32" s="95"/>
      <c r="T32" s="679" t="s">
        <v>58</v>
      </c>
      <c r="U32" s="679"/>
      <c r="V32" s="679"/>
      <c r="W32" s="679"/>
      <c r="X32" s="679"/>
      <c r="Y32" s="83"/>
    </row>
    <row r="33" spans="2:24">
      <c r="B33" s="79"/>
      <c r="C33" s="741"/>
      <c r="D33" s="741"/>
      <c r="E33" s="741"/>
      <c r="F33" s="741"/>
      <c r="G33" s="79"/>
      <c r="L33" s="226"/>
      <c r="M33" s="225"/>
      <c r="N33" s="225"/>
      <c r="T33" s="680" t="s">
        <v>18</v>
      </c>
      <c r="U33" s="680"/>
      <c r="V33" s="680"/>
      <c r="W33" s="680"/>
      <c r="X33" s="680"/>
    </row>
    <row r="34" spans="2:24">
      <c r="B34" s="79"/>
      <c r="C34" s="733"/>
      <c r="D34" s="733"/>
      <c r="E34" s="733"/>
      <c r="F34" s="733"/>
      <c r="G34" s="79"/>
      <c r="L34" s="225"/>
      <c r="M34" s="225"/>
      <c r="N34" s="39"/>
    </row>
    <row r="35" spans="2:24">
      <c r="B35" s="79"/>
      <c r="C35" s="732"/>
      <c r="D35" s="732"/>
      <c r="E35" s="732"/>
      <c r="F35" s="732"/>
      <c r="G35" s="79"/>
      <c r="L35" s="226"/>
      <c r="M35" s="225"/>
      <c r="N35" s="225"/>
    </row>
    <row r="36" spans="2:24">
      <c r="B36" s="79"/>
      <c r="C36" s="339"/>
      <c r="D36" s="339"/>
      <c r="E36" s="79"/>
      <c r="F36" s="79"/>
      <c r="G36" s="79"/>
      <c r="L36" s="42"/>
      <c r="M36" s="225"/>
      <c r="N36" s="225"/>
    </row>
    <row r="37" spans="2:24">
      <c r="B37" s="79"/>
      <c r="C37" s="79"/>
      <c r="D37" s="79"/>
      <c r="E37" s="79"/>
      <c r="F37" s="79"/>
      <c r="G37" s="79"/>
      <c r="K37" s="225"/>
      <c r="L37" s="225"/>
      <c r="M37" s="225"/>
      <c r="N37" s="225"/>
    </row>
    <row r="38" spans="2:24">
      <c r="B38" s="79"/>
      <c r="C38" s="79"/>
      <c r="D38" s="79"/>
      <c r="E38" s="79"/>
      <c r="F38" s="79"/>
      <c r="G38" s="79"/>
      <c r="K38" s="225"/>
      <c r="L38" s="225"/>
      <c r="M38" s="225"/>
      <c r="N38" s="225"/>
    </row>
    <row r="39" spans="2:24">
      <c r="K39" s="225"/>
      <c r="L39" s="225"/>
      <c r="M39" s="225"/>
      <c r="N39" s="225"/>
    </row>
    <row r="46" spans="2:24">
      <c r="G46" s="5"/>
      <c r="I46" s="5"/>
      <c r="J46" s="5"/>
      <c r="K46" s="5"/>
    </row>
    <row r="47" spans="2:24">
      <c r="G47" s="5"/>
      <c r="I47" s="5"/>
      <c r="J47" s="5"/>
      <c r="K47" s="5"/>
    </row>
  </sheetData>
  <mergeCells count="40">
    <mergeCell ref="T32:X32"/>
    <mergeCell ref="C33:F33"/>
    <mergeCell ref="T33:X33"/>
    <mergeCell ref="C34:F34"/>
    <mergeCell ref="C35:F35"/>
    <mergeCell ref="C15:F15"/>
    <mergeCell ref="C16:F16"/>
    <mergeCell ref="C17:F17"/>
    <mergeCell ref="C31:F31"/>
    <mergeCell ref="C32:F32"/>
    <mergeCell ref="C20:F20"/>
    <mergeCell ref="C18:F18"/>
    <mergeCell ref="C19:F19"/>
    <mergeCell ref="C21:F21"/>
    <mergeCell ref="C22:F22"/>
    <mergeCell ref="C23:F23"/>
    <mergeCell ref="C24:F24"/>
    <mergeCell ref="C30:F30"/>
    <mergeCell ref="W12:W13"/>
    <mergeCell ref="X12:X13"/>
    <mergeCell ref="L10:Q10"/>
    <mergeCell ref="B12:B13"/>
    <mergeCell ref="C12:F13"/>
    <mergeCell ref="G12:G13"/>
    <mergeCell ref="H12:H13"/>
    <mergeCell ref="I12:I13"/>
    <mergeCell ref="J12:J13"/>
    <mergeCell ref="K12:K13"/>
    <mergeCell ref="L12:L13"/>
    <mergeCell ref="M12:M13"/>
    <mergeCell ref="U12:U13"/>
    <mergeCell ref="V12:V13"/>
    <mergeCell ref="N12:Q12"/>
    <mergeCell ref="R12:T12"/>
    <mergeCell ref="L9:P9"/>
    <mergeCell ref="L4:P4"/>
    <mergeCell ref="L5:P5"/>
    <mergeCell ref="L6:Q7"/>
    <mergeCell ref="S7:V7"/>
    <mergeCell ref="L8:P8"/>
  </mergeCells>
  <printOptions horizontalCentered="1"/>
  <pageMargins left="0" right="0" top="0" bottom="0" header="0.31496062992125984" footer="0.31496062992125984"/>
  <pageSetup paperSize="5" scale="68" orientation="landscape" r:id="rId1"/>
  <drawing r:id="rId2"/>
</worksheet>
</file>

<file path=xl/worksheets/sheet11.xml><?xml version="1.0" encoding="utf-8"?>
<worksheet xmlns="http://schemas.openxmlformats.org/spreadsheetml/2006/main" xmlns:r="http://schemas.openxmlformats.org/officeDocument/2006/relationships">
  <sheetPr codeName="Hoja11"/>
  <dimension ref="A1:X43"/>
  <sheetViews>
    <sheetView view="pageBreakPreview" zoomScale="115" zoomScaleNormal="100" zoomScaleSheetLayoutView="115" workbookViewId="0">
      <selection activeCell="L9" sqref="L9:Q9"/>
    </sheetView>
  </sheetViews>
  <sheetFormatPr baseColWidth="10" defaultRowHeight="12.75"/>
  <cols>
    <col min="1" max="1" width="1.140625" style="74" customWidth="1"/>
    <col min="2" max="2" width="10.5703125" style="74" customWidth="1"/>
    <col min="3" max="5" width="10.7109375" style="74" customWidth="1"/>
    <col min="6" max="6" width="5" style="74" customWidth="1"/>
    <col min="7" max="7" width="8.140625" style="74" customWidth="1"/>
    <col min="8" max="8" width="5.85546875" style="74" customWidth="1"/>
    <col min="9" max="9" width="9.28515625" style="74" customWidth="1"/>
    <col min="10" max="10" width="9" style="74" customWidth="1"/>
    <col min="11" max="11" width="19.28515625" style="74" customWidth="1"/>
    <col min="12" max="12" width="12.85546875" style="74" customWidth="1"/>
    <col min="13" max="13" width="7.42578125" style="74" customWidth="1"/>
    <col min="14" max="15" width="12.7109375" style="74" customWidth="1"/>
    <col min="16" max="16" width="9.7109375" style="74" customWidth="1"/>
    <col min="17" max="17" width="10.28515625" style="74" customWidth="1"/>
    <col min="18" max="18" width="9.5703125" style="74" customWidth="1"/>
    <col min="19" max="19" width="9.42578125" style="74" customWidth="1"/>
    <col min="20" max="20" width="11" style="74" customWidth="1"/>
    <col min="21" max="21" width="11.85546875" style="74" customWidth="1"/>
    <col min="22" max="22" width="9.7109375" style="74" customWidth="1"/>
    <col min="23" max="23" width="7.85546875" style="74" customWidth="1"/>
    <col min="24" max="24" width="2" style="74" customWidth="1"/>
    <col min="25" max="16384" width="11.42578125" style="74"/>
  </cols>
  <sheetData>
    <row r="1" spans="1:24" ht="13.5" thickBot="1"/>
    <row r="2" spans="1:24">
      <c r="B2" s="176"/>
      <c r="C2" s="177"/>
      <c r="D2" s="177"/>
      <c r="E2" s="177"/>
      <c r="F2" s="177"/>
      <c r="G2" s="177"/>
      <c r="H2" s="177"/>
      <c r="I2" s="177"/>
      <c r="J2" s="177"/>
      <c r="K2" s="177"/>
      <c r="L2" s="177"/>
      <c r="M2" s="177"/>
      <c r="N2" s="177"/>
      <c r="O2" s="177"/>
      <c r="P2" s="177"/>
      <c r="Q2" s="177"/>
      <c r="R2" s="177"/>
      <c r="S2" s="177"/>
      <c r="T2" s="177"/>
      <c r="U2" s="177"/>
      <c r="V2" s="177"/>
      <c r="W2" s="177"/>
      <c r="X2" s="179"/>
    </row>
    <row r="3" spans="1:24">
      <c r="B3" s="179"/>
      <c r="C3" s="79"/>
      <c r="D3" s="79"/>
      <c r="E3" s="79"/>
      <c r="F3" s="79"/>
      <c r="G3" s="79"/>
      <c r="H3" s="79"/>
      <c r="I3" s="79"/>
      <c r="J3" s="79"/>
      <c r="K3" s="79"/>
      <c r="L3" s="79"/>
      <c r="M3" s="79"/>
      <c r="N3" s="79"/>
      <c r="O3" s="79"/>
      <c r="P3" s="79"/>
      <c r="Q3" s="79"/>
      <c r="R3" s="79"/>
      <c r="S3" s="79"/>
      <c r="T3" s="79"/>
      <c r="U3" s="79"/>
      <c r="V3" s="79"/>
      <c r="W3" s="79"/>
      <c r="X3" s="179"/>
    </row>
    <row r="4" spans="1:24" ht="15.75">
      <c r="A4" s="180"/>
      <c r="B4" s="179"/>
      <c r="C4" s="244"/>
      <c r="D4" s="22" t="s">
        <v>114</v>
      </c>
      <c r="E4" s="79"/>
      <c r="F4" s="22"/>
      <c r="G4" s="79"/>
      <c r="H4" s="244"/>
      <c r="I4" s="244"/>
      <c r="J4" s="244"/>
      <c r="K4" s="244"/>
      <c r="L4" s="654" t="s">
        <v>26</v>
      </c>
      <c r="M4" s="654"/>
      <c r="N4" s="654"/>
      <c r="O4" s="654"/>
      <c r="P4" s="654"/>
      <c r="S4" s="235" t="s">
        <v>60</v>
      </c>
      <c r="T4" s="22" t="s">
        <v>188</v>
      </c>
      <c r="U4" s="79"/>
      <c r="V4" s="244"/>
      <c r="W4" s="244"/>
      <c r="X4" s="354"/>
    </row>
    <row r="5" spans="1:24" ht="15.75">
      <c r="A5" s="180"/>
      <c r="B5" s="179"/>
      <c r="C5" s="244"/>
      <c r="D5" s="237" t="s">
        <v>59</v>
      </c>
      <c r="E5" s="22"/>
      <c r="F5" s="22"/>
      <c r="G5" s="31"/>
      <c r="H5" s="244"/>
      <c r="I5" s="244"/>
      <c r="J5" s="244"/>
      <c r="K5" s="244"/>
      <c r="L5" s="654" t="s">
        <v>27</v>
      </c>
      <c r="M5" s="654"/>
      <c r="N5" s="654"/>
      <c r="O5" s="654"/>
      <c r="P5" s="654"/>
      <c r="Q5" s="244"/>
      <c r="R5" s="244"/>
      <c r="S5" s="244"/>
      <c r="T5" s="244"/>
      <c r="U5" s="244"/>
      <c r="V5" s="244"/>
      <c r="W5" s="244"/>
      <c r="X5" s="354"/>
    </row>
    <row r="6" spans="1:24">
      <c r="A6" s="180"/>
      <c r="B6" s="179"/>
      <c r="C6" s="181"/>
      <c r="D6" s="237" t="s">
        <v>71</v>
      </c>
      <c r="E6" s="22"/>
      <c r="F6" s="237"/>
      <c r="G6" s="237"/>
      <c r="H6" s="181"/>
      <c r="I6" s="181"/>
      <c r="J6" s="181"/>
      <c r="K6" s="181"/>
      <c r="L6" s="662" t="s">
        <v>113</v>
      </c>
      <c r="M6" s="662"/>
      <c r="N6" s="662"/>
      <c r="O6" s="662"/>
      <c r="P6" s="662"/>
      <c r="Q6" s="662"/>
      <c r="R6" s="181"/>
      <c r="S6" s="181"/>
      <c r="T6" s="181"/>
      <c r="U6" s="181"/>
      <c r="V6" s="181"/>
      <c r="W6" s="181"/>
      <c r="X6" s="355"/>
    </row>
    <row r="7" spans="1:24" ht="12.75" customHeight="1">
      <c r="B7" s="23"/>
      <c r="C7" s="79"/>
      <c r="D7" s="237" t="s">
        <v>70</v>
      </c>
      <c r="E7" s="434" t="str">
        <f>'AGUA POTABLE 1'!E7</f>
        <v>30 DE DICIEMBRE DE 2014 (CIERRE DE EJERCICIO)</v>
      </c>
      <c r="F7" s="22"/>
      <c r="G7" s="79"/>
      <c r="H7" s="79"/>
      <c r="I7" s="79"/>
      <c r="J7" s="79"/>
      <c r="K7" s="79"/>
      <c r="L7" s="662"/>
      <c r="M7" s="662"/>
      <c r="N7" s="662"/>
      <c r="O7" s="662"/>
      <c r="P7" s="662"/>
      <c r="Q7" s="662"/>
      <c r="R7" s="35"/>
      <c r="S7" s="742" t="s">
        <v>42</v>
      </c>
      <c r="T7" s="742"/>
      <c r="U7" s="742"/>
      <c r="V7" s="742"/>
      <c r="W7" s="79"/>
      <c r="X7" s="179"/>
    </row>
    <row r="8" spans="1:24">
      <c r="B8" s="23"/>
      <c r="C8" s="79"/>
      <c r="D8" s="237" t="s">
        <v>78</v>
      </c>
      <c r="E8" s="79"/>
      <c r="F8" s="22"/>
      <c r="G8" s="79"/>
      <c r="H8" s="31"/>
      <c r="I8" s="31"/>
      <c r="J8" s="31"/>
      <c r="K8" s="31"/>
      <c r="L8" s="661" t="s">
        <v>69</v>
      </c>
      <c r="M8" s="661"/>
      <c r="N8" s="661"/>
      <c r="O8" s="661"/>
      <c r="P8" s="661"/>
      <c r="Q8" s="31"/>
      <c r="R8" s="37" t="s">
        <v>47</v>
      </c>
      <c r="S8" s="36" t="s">
        <v>48</v>
      </c>
      <c r="U8" s="79"/>
      <c r="V8" s="79"/>
      <c r="W8" s="79"/>
      <c r="X8" s="179"/>
    </row>
    <row r="9" spans="1:24">
      <c r="B9" s="23"/>
      <c r="C9" s="79"/>
      <c r="D9" s="237" t="s">
        <v>79</v>
      </c>
      <c r="E9" s="22"/>
      <c r="F9" s="22"/>
      <c r="G9" s="79"/>
      <c r="H9" s="181"/>
      <c r="I9" s="181"/>
      <c r="J9" s="181"/>
      <c r="K9" s="181"/>
      <c r="L9" s="659" t="s">
        <v>112</v>
      </c>
      <c r="M9" s="659"/>
      <c r="N9" s="659"/>
      <c r="O9" s="659"/>
      <c r="P9" s="659"/>
      <c r="Q9" s="79"/>
      <c r="R9" s="37" t="s">
        <v>44</v>
      </c>
      <c r="S9" s="36" t="s">
        <v>49</v>
      </c>
      <c r="U9" s="79"/>
      <c r="V9" s="35"/>
      <c r="W9" s="35"/>
      <c r="X9" s="179"/>
    </row>
    <row r="10" spans="1:24" ht="13.5" thickBot="1">
      <c r="B10" s="353"/>
      <c r="C10" s="182"/>
      <c r="D10" s="182"/>
      <c r="E10" s="182"/>
      <c r="F10" s="182"/>
      <c r="G10" s="182"/>
      <c r="H10" s="182"/>
      <c r="I10" s="182"/>
      <c r="J10" s="182"/>
      <c r="K10" s="182"/>
      <c r="L10" s="660" t="s">
        <v>25</v>
      </c>
      <c r="M10" s="660"/>
      <c r="N10" s="660"/>
      <c r="O10" s="660"/>
      <c r="P10" s="660"/>
      <c r="Q10" s="660"/>
      <c r="R10" s="182"/>
      <c r="S10" s="182"/>
      <c r="T10" s="24" t="s">
        <v>28</v>
      </c>
      <c r="U10" s="24">
        <v>11</v>
      </c>
      <c r="V10" s="25" t="s">
        <v>185</v>
      </c>
      <c r="W10" s="25">
        <f>'AGUA POTABLE 1'!$AA$10</f>
        <v>13</v>
      </c>
      <c r="X10" s="357"/>
    </row>
    <row r="11" spans="1:24" s="79" customFormat="1" ht="4.5" customHeight="1" thickBot="1">
      <c r="T11" s="37"/>
      <c r="U11" s="236"/>
      <c r="V11" s="236"/>
      <c r="W11" s="243"/>
    </row>
    <row r="12" spans="1:24" s="7" customFormat="1" ht="27.75" customHeight="1" thickBot="1">
      <c r="A12" s="78"/>
      <c r="B12" s="649" t="s">
        <v>254</v>
      </c>
      <c r="C12" s="649" t="s">
        <v>1</v>
      </c>
      <c r="D12" s="649"/>
      <c r="E12" s="649"/>
      <c r="F12" s="649"/>
      <c r="G12" s="649" t="s">
        <v>2</v>
      </c>
      <c r="H12" s="649" t="s">
        <v>3</v>
      </c>
      <c r="I12" s="649" t="s">
        <v>4</v>
      </c>
      <c r="J12" s="649" t="s">
        <v>255</v>
      </c>
      <c r="K12" s="649" t="s">
        <v>5</v>
      </c>
      <c r="L12" s="649" t="s">
        <v>6</v>
      </c>
      <c r="M12" s="649" t="s">
        <v>21</v>
      </c>
      <c r="N12" s="649" t="s">
        <v>7</v>
      </c>
      <c r="O12" s="649"/>
      <c r="P12" s="649"/>
      <c r="Q12" s="649" t="s">
        <v>8</v>
      </c>
      <c r="R12" s="649"/>
      <c r="S12" s="649"/>
      <c r="T12" s="649" t="s">
        <v>9</v>
      </c>
      <c r="U12" s="649" t="s">
        <v>38</v>
      </c>
      <c r="V12" s="649" t="s">
        <v>269</v>
      </c>
      <c r="W12" s="663" t="s">
        <v>11</v>
      </c>
    </row>
    <row r="13" spans="1:24" s="7" customFormat="1" ht="27.75" customHeight="1" thickBot="1">
      <c r="B13" s="649"/>
      <c r="C13" s="649"/>
      <c r="D13" s="649"/>
      <c r="E13" s="649"/>
      <c r="F13" s="649"/>
      <c r="G13" s="649"/>
      <c r="H13" s="649"/>
      <c r="I13" s="649"/>
      <c r="J13" s="649"/>
      <c r="K13" s="649"/>
      <c r="L13" s="649"/>
      <c r="M13" s="649"/>
      <c r="N13" s="249" t="s">
        <v>12</v>
      </c>
      <c r="O13" s="249" t="s">
        <v>30</v>
      </c>
      <c r="P13" s="249" t="s">
        <v>50</v>
      </c>
      <c r="Q13" s="249" t="s">
        <v>13</v>
      </c>
      <c r="R13" s="249" t="s">
        <v>14</v>
      </c>
      <c r="S13" s="320" t="s">
        <v>141</v>
      </c>
      <c r="T13" s="649"/>
      <c r="U13" s="649"/>
      <c r="V13" s="649"/>
      <c r="W13" s="664"/>
    </row>
    <row r="14" spans="1:24" ht="3" customHeight="1" thickBot="1">
      <c r="B14" s="1"/>
      <c r="C14" s="1"/>
      <c r="D14" s="1"/>
      <c r="E14" s="1"/>
      <c r="F14" s="1"/>
      <c r="G14" s="1"/>
      <c r="H14" s="1"/>
      <c r="I14" s="1"/>
      <c r="J14" s="1"/>
      <c r="K14" s="1"/>
      <c r="L14" s="1"/>
      <c r="M14" s="1"/>
      <c r="N14" s="5"/>
      <c r="O14" s="5"/>
      <c r="P14" s="5"/>
      <c r="Q14" s="5"/>
      <c r="R14" s="5"/>
      <c r="S14" s="5"/>
      <c r="T14" s="5"/>
      <c r="U14" s="5"/>
      <c r="V14" s="5"/>
      <c r="W14" s="5"/>
    </row>
    <row r="15" spans="1:24" s="76" customFormat="1">
      <c r="B15" s="144">
        <v>12</v>
      </c>
      <c r="C15" s="722" t="s">
        <v>19</v>
      </c>
      <c r="D15" s="722"/>
      <c r="E15" s="722"/>
      <c r="F15" s="722"/>
      <c r="G15" s="145"/>
      <c r="H15" s="145"/>
      <c r="I15" s="146"/>
      <c r="J15" s="146"/>
      <c r="K15" s="147"/>
      <c r="L15" s="148"/>
      <c r="M15" s="149"/>
      <c r="N15" s="150"/>
      <c r="O15" s="151"/>
      <c r="P15" s="152"/>
      <c r="Q15" s="153"/>
      <c r="R15" s="154"/>
      <c r="S15" s="227"/>
      <c r="T15" s="228"/>
      <c r="U15" s="227"/>
      <c r="V15" s="229"/>
      <c r="W15" s="229"/>
    </row>
    <row r="16" spans="1:24" s="76" customFormat="1" ht="24.95" customHeight="1">
      <c r="B16" s="112">
        <v>1</v>
      </c>
      <c r="C16" s="745" t="s">
        <v>158</v>
      </c>
      <c r="D16" s="745"/>
      <c r="E16" s="745"/>
      <c r="F16" s="745"/>
      <c r="G16" s="105" t="s">
        <v>20</v>
      </c>
      <c r="H16" s="105">
        <v>12</v>
      </c>
      <c r="I16" s="113"/>
      <c r="J16" s="113"/>
      <c r="K16" s="155" t="s">
        <v>16</v>
      </c>
      <c r="L16" s="107">
        <f>N16</f>
        <v>442057.64</v>
      </c>
      <c r="M16" s="108">
        <v>0</v>
      </c>
      <c r="N16" s="109">
        <f>O16+P16</f>
        <v>442057.64</v>
      </c>
      <c r="O16" s="107">
        <v>442057.64</v>
      </c>
      <c r="P16" s="156">
        <v>0</v>
      </c>
      <c r="Q16" s="158"/>
      <c r="R16" s="157"/>
      <c r="S16" s="111">
        <v>1</v>
      </c>
      <c r="T16" s="231"/>
      <c r="U16" s="230"/>
      <c r="V16" s="221"/>
      <c r="W16" s="221"/>
    </row>
    <row r="17" spans="2:24" s="76" customFormat="1" ht="24.95" customHeight="1">
      <c r="B17" s="509"/>
      <c r="C17" s="745"/>
      <c r="D17" s="745"/>
      <c r="E17" s="745"/>
      <c r="F17" s="745"/>
      <c r="G17" s="383"/>
      <c r="H17" s="383"/>
      <c r="I17" s="510"/>
      <c r="J17" s="510"/>
      <c r="K17" s="511"/>
      <c r="L17" s="512"/>
      <c r="M17" s="513"/>
      <c r="N17" s="514"/>
      <c r="O17" s="512"/>
      <c r="P17" s="515"/>
      <c r="Q17" s="516"/>
      <c r="R17" s="517"/>
      <c r="S17" s="518"/>
      <c r="T17" s="519"/>
      <c r="U17" s="520"/>
      <c r="V17" s="521"/>
      <c r="W17" s="521"/>
    </row>
    <row r="18" spans="2:24" s="76" customFormat="1" ht="24.95" customHeight="1" thickBot="1">
      <c r="B18" s="389">
        <v>2</v>
      </c>
      <c r="C18" s="743" t="s">
        <v>159</v>
      </c>
      <c r="D18" s="744"/>
      <c r="E18" s="744"/>
      <c r="F18" s="744"/>
      <c r="G18" s="333" t="s">
        <v>20</v>
      </c>
      <c r="H18" s="333">
        <v>12</v>
      </c>
      <c r="I18" s="368"/>
      <c r="J18" s="368"/>
      <c r="K18" s="390" t="s">
        <v>16</v>
      </c>
      <c r="L18" s="391">
        <f>N18</f>
        <v>300000</v>
      </c>
      <c r="M18" s="392">
        <v>0</v>
      </c>
      <c r="N18" s="393">
        <f>O18+P18</f>
        <v>300000</v>
      </c>
      <c r="O18" s="391">
        <v>300000</v>
      </c>
      <c r="P18" s="394">
        <v>0</v>
      </c>
      <c r="Q18" s="341"/>
      <c r="R18" s="395"/>
      <c r="S18" s="345">
        <v>1</v>
      </c>
      <c r="T18" s="396"/>
      <c r="U18" s="397"/>
      <c r="V18" s="348"/>
      <c r="W18" s="348"/>
    </row>
    <row r="19" spans="2:24" s="76" customFormat="1" ht="24.95" customHeight="1" thickBot="1">
      <c r="B19" s="495"/>
      <c r="C19" s="496"/>
      <c r="D19" s="497"/>
      <c r="E19" s="497"/>
      <c r="F19" s="497"/>
      <c r="G19" s="332"/>
      <c r="H19" s="332"/>
      <c r="I19" s="498"/>
      <c r="J19" s="498"/>
      <c r="K19" s="499"/>
      <c r="L19" s="500"/>
      <c r="M19" s="501"/>
      <c r="N19" s="502"/>
      <c r="O19" s="500"/>
      <c r="P19" s="503"/>
      <c r="Q19" s="331"/>
      <c r="R19" s="504"/>
      <c r="S19" s="505"/>
      <c r="T19" s="506"/>
      <c r="U19" s="507"/>
      <c r="V19" s="508"/>
      <c r="W19" s="508"/>
    </row>
    <row r="20" spans="2:24" ht="13.5" thickBot="1">
      <c r="B20" s="1"/>
      <c r="C20" s="1"/>
      <c r="D20" s="1"/>
      <c r="E20" s="1"/>
      <c r="F20" s="1"/>
      <c r="G20" s="1"/>
      <c r="H20" s="1"/>
      <c r="I20" s="1"/>
      <c r="J20" s="1"/>
      <c r="K20" s="19" t="s">
        <v>12</v>
      </c>
      <c r="L20" s="18">
        <f>SUM(L15:L18)</f>
        <v>742057.64</v>
      </c>
      <c r="M20" s="28"/>
      <c r="N20" s="18">
        <f>SUM(N12:N18)</f>
        <v>742057.64</v>
      </c>
      <c r="O20" s="18">
        <f>SUM(O16:O18)</f>
        <v>742057.64</v>
      </c>
      <c r="P20" s="18">
        <f>SUM(P12:P18)</f>
        <v>0</v>
      </c>
      <c r="Q20" s="1"/>
      <c r="R20" s="1"/>
      <c r="S20" s="1"/>
      <c r="T20" s="1"/>
      <c r="U20" s="1"/>
      <c r="V20" s="1"/>
      <c r="W20" s="1"/>
    </row>
    <row r="21" spans="2:24">
      <c r="B21" s="1"/>
      <c r="C21" s="1"/>
      <c r="D21" s="1"/>
      <c r="E21" s="1"/>
      <c r="F21" s="1"/>
      <c r="G21" s="1"/>
      <c r="H21" s="1"/>
      <c r="I21" s="1"/>
      <c r="J21" s="1"/>
      <c r="K21" s="1"/>
      <c r="L21" s="46"/>
      <c r="P21" s="1"/>
      <c r="Q21" s="1"/>
      <c r="R21" s="1"/>
      <c r="S21" s="1"/>
      <c r="T21" s="1"/>
      <c r="U21" s="1"/>
      <c r="V21" s="1"/>
      <c r="W21" s="1"/>
    </row>
    <row r="22" spans="2:24">
      <c r="K22" s="43"/>
      <c r="L22" s="46"/>
      <c r="M22" s="40"/>
      <c r="N22" s="225"/>
    </row>
    <row r="23" spans="2:24">
      <c r="K23" s="43"/>
      <c r="L23" s="46"/>
      <c r="M23" s="40"/>
      <c r="N23" s="225"/>
    </row>
    <row r="24" spans="2:24">
      <c r="K24" s="43"/>
      <c r="L24" s="46"/>
      <c r="M24" s="40"/>
      <c r="N24" s="225"/>
    </row>
    <row r="25" spans="2:24">
      <c r="K25" s="43"/>
      <c r="L25" s="46"/>
      <c r="M25" s="40"/>
      <c r="N25" s="225"/>
    </row>
    <row r="26" spans="2:24">
      <c r="H26" s="43"/>
      <c r="I26" s="46"/>
      <c r="J26" s="46"/>
      <c r="K26" s="143"/>
      <c r="L26" s="95"/>
      <c r="M26" s="40"/>
      <c r="N26" s="73"/>
      <c r="O26" s="8"/>
    </row>
    <row r="27" spans="2:24">
      <c r="H27" s="43"/>
      <c r="I27" s="46"/>
      <c r="J27" s="46"/>
      <c r="M27" s="225"/>
      <c r="N27" s="38"/>
      <c r="S27" s="74" t="s">
        <v>37</v>
      </c>
    </row>
    <row r="28" spans="2:24">
      <c r="C28" s="7"/>
      <c r="D28" s="7"/>
      <c r="E28" s="7"/>
      <c r="F28" s="7"/>
      <c r="G28" s="7"/>
      <c r="H28" s="41"/>
      <c r="I28" s="46"/>
      <c r="J28" s="46"/>
      <c r="M28" s="225"/>
      <c r="N28" s="225"/>
      <c r="S28" s="679" t="s">
        <v>58</v>
      </c>
      <c r="T28" s="679"/>
      <c r="U28" s="679"/>
      <c r="V28" s="679"/>
      <c r="W28" s="679"/>
      <c r="X28" s="83"/>
    </row>
    <row r="29" spans="2:24">
      <c r="C29" s="7"/>
      <c r="D29" s="7"/>
      <c r="E29" s="7"/>
      <c r="F29" s="7"/>
      <c r="G29" s="7"/>
      <c r="H29" s="39"/>
      <c r="I29" s="46"/>
      <c r="J29" s="46"/>
      <c r="M29" s="225"/>
      <c r="N29" s="225"/>
      <c r="S29" s="680" t="s">
        <v>18</v>
      </c>
      <c r="T29" s="680"/>
      <c r="U29" s="680"/>
      <c r="V29" s="680"/>
      <c r="W29" s="680"/>
    </row>
    <row r="30" spans="2:24">
      <c r="C30" s="7"/>
      <c r="D30" s="7"/>
      <c r="E30" s="7"/>
      <c r="F30" s="7"/>
      <c r="G30" s="7"/>
      <c r="H30" s="41"/>
      <c r="I30" s="84"/>
      <c r="J30" s="84"/>
      <c r="L30" s="95"/>
      <c r="M30" s="225"/>
      <c r="N30" s="39"/>
    </row>
    <row r="31" spans="2:24">
      <c r="C31" s="7"/>
      <c r="D31" s="7"/>
      <c r="E31" s="7"/>
      <c r="F31" s="7"/>
      <c r="G31" s="7"/>
      <c r="H31" s="7"/>
      <c r="I31" s="7"/>
      <c r="J31" s="7"/>
      <c r="K31" s="41"/>
      <c r="L31" s="226"/>
      <c r="M31" s="225"/>
      <c r="N31" s="225"/>
    </row>
    <row r="32" spans="2:24">
      <c r="C32" s="7"/>
      <c r="D32" s="7"/>
      <c r="E32" s="7"/>
      <c r="F32" s="7"/>
      <c r="K32" s="41"/>
      <c r="L32" s="42"/>
      <c r="M32" s="225"/>
      <c r="N32" s="226"/>
    </row>
    <row r="33" spans="7:14">
      <c r="K33" s="225"/>
      <c r="L33" s="225"/>
      <c r="M33" s="225"/>
      <c r="N33" s="225"/>
    </row>
    <row r="34" spans="7:14">
      <c r="K34" s="225"/>
      <c r="L34" s="225"/>
      <c r="M34" s="225"/>
      <c r="N34" s="225"/>
    </row>
    <row r="35" spans="7:14">
      <c r="K35" s="225"/>
      <c r="L35" s="225"/>
      <c r="M35" s="225"/>
      <c r="N35" s="225"/>
    </row>
    <row r="42" spans="7:14">
      <c r="G42" s="5"/>
      <c r="I42" s="5"/>
      <c r="J42" s="5"/>
      <c r="K42" s="5"/>
    </row>
    <row r="43" spans="7:14">
      <c r="G43" s="5"/>
      <c r="I43" s="5"/>
      <c r="J43" s="5"/>
      <c r="K43" s="5"/>
    </row>
  </sheetData>
  <mergeCells count="28">
    <mergeCell ref="K12:K13"/>
    <mergeCell ref="I12:I13"/>
    <mergeCell ref="H12:H13"/>
    <mergeCell ref="S29:W29"/>
    <mergeCell ref="C18:F18"/>
    <mergeCell ref="S28:W28"/>
    <mergeCell ref="N12:P12"/>
    <mergeCell ref="C15:F15"/>
    <mergeCell ref="C16:F16"/>
    <mergeCell ref="W12:W13"/>
    <mergeCell ref="J12:J13"/>
    <mergeCell ref="C17:F17"/>
    <mergeCell ref="L10:Q10"/>
    <mergeCell ref="L12:L13"/>
    <mergeCell ref="Q12:S12"/>
    <mergeCell ref="B12:B13"/>
    <mergeCell ref="L4:P4"/>
    <mergeCell ref="L5:P5"/>
    <mergeCell ref="S7:V7"/>
    <mergeCell ref="L8:P8"/>
    <mergeCell ref="L9:P9"/>
    <mergeCell ref="L6:Q7"/>
    <mergeCell ref="M12:M13"/>
    <mergeCell ref="U12:U13"/>
    <mergeCell ref="C12:F13"/>
    <mergeCell ref="G12:G13"/>
    <mergeCell ref="T12:T13"/>
    <mergeCell ref="V12:V13"/>
  </mergeCells>
  <phoneticPr fontId="12" type="noConversion"/>
  <printOptions horizontalCentered="1"/>
  <pageMargins left="0.27559055118110237" right="0" top="0.19685039370078741" bottom="0" header="0.19685039370078741" footer="0.31496062992125984"/>
  <pageSetup paperSize="5" scale="68" orientation="landscape" r:id="rId1"/>
  <drawing r:id="rId2"/>
</worksheet>
</file>

<file path=xl/worksheets/sheet12.xml><?xml version="1.0" encoding="utf-8"?>
<worksheet xmlns="http://schemas.openxmlformats.org/spreadsheetml/2006/main" xmlns:r="http://schemas.openxmlformats.org/officeDocument/2006/relationships">
  <sheetPr codeName="Hoja12"/>
  <dimension ref="A1:AA44"/>
  <sheetViews>
    <sheetView view="pageBreakPreview" zoomScale="115" zoomScaleNormal="100" zoomScaleSheetLayoutView="115" workbookViewId="0">
      <selection activeCell="L9" sqref="L9:Q9"/>
    </sheetView>
  </sheetViews>
  <sheetFormatPr baseColWidth="10" defaultRowHeight="12.75"/>
  <cols>
    <col min="1" max="1" width="2.5703125" style="74" customWidth="1"/>
    <col min="2" max="2" width="8.5703125" style="74" customWidth="1"/>
    <col min="3" max="3" width="10.7109375" style="74" customWidth="1"/>
    <col min="4" max="4" width="12.5703125" style="74" customWidth="1"/>
    <col min="5" max="5" width="10.7109375" style="74" customWidth="1"/>
    <col min="6" max="6" width="5" style="74" customWidth="1"/>
    <col min="7" max="7" width="8.140625" style="74" customWidth="1"/>
    <col min="8" max="8" width="5.85546875" style="74" customWidth="1"/>
    <col min="9" max="9" width="8.5703125" style="74" customWidth="1"/>
    <col min="10" max="10" width="10" style="74" customWidth="1"/>
    <col min="11" max="11" width="17.85546875" style="74" customWidth="1"/>
    <col min="12" max="12" width="12.85546875" style="74" customWidth="1"/>
    <col min="13" max="13" width="17" style="74" customWidth="1"/>
    <col min="14" max="14" width="14.42578125" style="74" customWidth="1"/>
    <col min="15" max="15" width="12.28515625" style="74" customWidth="1"/>
    <col min="16" max="17" width="13" style="74" customWidth="1"/>
    <col min="18" max="18" width="11" style="74" customWidth="1"/>
    <col min="19" max="19" width="8.5703125" style="74" customWidth="1"/>
    <col min="20" max="20" width="8" style="74" customWidth="1"/>
    <col min="21" max="21" width="9.42578125" style="74" customWidth="1"/>
    <col min="22" max="22" width="11" style="74" customWidth="1"/>
    <col min="23" max="23" width="9.28515625" style="74" customWidth="1"/>
    <col min="24" max="24" width="6.5703125" style="74" customWidth="1"/>
    <col min="25" max="25" width="2.140625" style="74" customWidth="1"/>
    <col min="26" max="16384" width="11.42578125" style="74"/>
  </cols>
  <sheetData>
    <row r="1" spans="1:27" ht="13.5" thickBot="1"/>
    <row r="2" spans="1:27">
      <c r="B2" s="176"/>
      <c r="C2" s="177"/>
      <c r="D2" s="177"/>
      <c r="E2" s="177"/>
      <c r="F2" s="177"/>
      <c r="G2" s="177"/>
      <c r="H2" s="177"/>
      <c r="I2" s="177"/>
      <c r="J2" s="177"/>
      <c r="K2" s="177"/>
      <c r="L2" s="177"/>
      <c r="M2" s="177"/>
      <c r="N2" s="177"/>
      <c r="O2" s="177"/>
      <c r="P2" s="177"/>
      <c r="Q2" s="177"/>
      <c r="R2" s="177"/>
      <c r="S2" s="177"/>
      <c r="T2" s="177"/>
      <c r="U2" s="177"/>
      <c r="V2" s="177"/>
      <c r="W2" s="177"/>
      <c r="X2" s="177"/>
      <c r="Y2" s="179"/>
    </row>
    <row r="3" spans="1:27">
      <c r="B3" s="179"/>
      <c r="C3" s="79"/>
      <c r="D3" s="79"/>
      <c r="E3" s="79"/>
      <c r="F3" s="79"/>
      <c r="G3" s="79"/>
      <c r="H3" s="79"/>
      <c r="I3" s="79"/>
      <c r="J3" s="79"/>
      <c r="K3" s="79"/>
      <c r="L3" s="79"/>
      <c r="M3" s="79"/>
      <c r="N3" s="79"/>
      <c r="O3" s="79"/>
      <c r="P3" s="79"/>
      <c r="Q3" s="79"/>
      <c r="R3" s="79"/>
      <c r="S3" s="79"/>
      <c r="T3" s="79"/>
      <c r="U3" s="79"/>
      <c r="V3" s="79"/>
      <c r="W3" s="79"/>
      <c r="X3" s="79"/>
      <c r="Y3" s="179"/>
    </row>
    <row r="4" spans="1:27" ht="15.75">
      <c r="A4" s="180"/>
      <c r="B4" s="179"/>
      <c r="C4" s="244"/>
      <c r="D4" s="22" t="s">
        <v>114</v>
      </c>
      <c r="E4" s="79"/>
      <c r="F4" s="22"/>
      <c r="G4" s="79"/>
      <c r="H4" s="244"/>
      <c r="I4" s="244"/>
      <c r="J4" s="244"/>
      <c r="K4" s="654" t="s">
        <v>26</v>
      </c>
      <c r="L4" s="654"/>
      <c r="M4" s="654"/>
      <c r="N4" s="654"/>
      <c r="O4" s="654"/>
      <c r="P4" s="244"/>
      <c r="Q4" s="244"/>
      <c r="R4" s="235" t="s">
        <v>60</v>
      </c>
      <c r="S4" s="22" t="s">
        <v>187</v>
      </c>
      <c r="T4" s="244"/>
      <c r="U4" s="244"/>
      <c r="V4" s="244"/>
      <c r="W4" s="244"/>
      <c r="X4" s="244"/>
      <c r="Y4" s="354"/>
    </row>
    <row r="5" spans="1:27" ht="15.75">
      <c r="A5" s="180"/>
      <c r="B5" s="179"/>
      <c r="C5" s="244"/>
      <c r="D5" s="237" t="s">
        <v>59</v>
      </c>
      <c r="E5" s="22"/>
      <c r="F5" s="22"/>
      <c r="G5" s="31"/>
      <c r="H5" s="244"/>
      <c r="I5" s="244"/>
      <c r="J5" s="244"/>
      <c r="K5" s="654" t="s">
        <v>27</v>
      </c>
      <c r="L5" s="654"/>
      <c r="M5" s="654"/>
      <c r="N5" s="654"/>
      <c r="O5" s="654"/>
      <c r="P5" s="244"/>
      <c r="Q5" s="244"/>
      <c r="R5" s="244"/>
      <c r="S5" s="244"/>
      <c r="T5" s="244"/>
      <c r="U5" s="244"/>
      <c r="V5" s="244"/>
      <c r="W5" s="244"/>
      <c r="X5" s="244"/>
      <c r="Y5" s="354"/>
    </row>
    <row r="6" spans="1:27">
      <c r="A6" s="180"/>
      <c r="B6" s="179"/>
      <c r="C6" s="181"/>
      <c r="D6" s="237" t="s">
        <v>71</v>
      </c>
      <c r="E6" s="22"/>
      <c r="F6" s="237"/>
      <c r="G6" s="237"/>
      <c r="H6" s="181"/>
      <c r="I6" s="181"/>
      <c r="J6" s="181"/>
      <c r="K6" s="662" t="s">
        <v>113</v>
      </c>
      <c r="L6" s="662"/>
      <c r="M6" s="662"/>
      <c r="N6" s="662"/>
      <c r="O6" s="662"/>
      <c r="P6" s="662"/>
      <c r="Q6" s="459"/>
      <c r="R6" s="181"/>
      <c r="S6" s="181"/>
      <c r="T6" s="181"/>
      <c r="U6" s="181"/>
      <c r="V6" s="181"/>
      <c r="W6" s="181"/>
      <c r="X6" s="181"/>
      <c r="Y6" s="355"/>
    </row>
    <row r="7" spans="1:27">
      <c r="B7" s="23"/>
      <c r="C7" s="79"/>
      <c r="D7" s="237" t="s">
        <v>70</v>
      </c>
      <c r="E7" s="434" t="str">
        <f>'AGUA POTABLE 1'!E7</f>
        <v>30 DE DICIEMBRE DE 2014 (CIERRE DE EJERCICIO)</v>
      </c>
      <c r="F7" s="22"/>
      <c r="G7" s="79"/>
      <c r="H7" s="79"/>
      <c r="I7" s="79"/>
      <c r="J7" s="79"/>
      <c r="K7" s="662"/>
      <c r="L7" s="662"/>
      <c r="M7" s="662"/>
      <c r="N7" s="662"/>
      <c r="O7" s="662"/>
      <c r="P7" s="662"/>
      <c r="Q7" s="459"/>
      <c r="R7" s="655" t="s">
        <v>42</v>
      </c>
      <c r="S7" s="655"/>
      <c r="T7" s="655"/>
      <c r="U7" s="655"/>
      <c r="V7" s="79"/>
      <c r="W7" s="79"/>
      <c r="X7" s="79"/>
      <c r="Y7" s="179"/>
    </row>
    <row r="8" spans="1:27">
      <c r="B8" s="23"/>
      <c r="C8" s="79"/>
      <c r="D8" s="237" t="s">
        <v>78</v>
      </c>
      <c r="E8" s="79"/>
      <c r="F8" s="22"/>
      <c r="G8" s="79"/>
      <c r="H8" s="31"/>
      <c r="I8" s="31"/>
      <c r="J8" s="31"/>
      <c r="K8" s="661" t="s">
        <v>69</v>
      </c>
      <c r="L8" s="661"/>
      <c r="M8" s="661"/>
      <c r="N8" s="661"/>
      <c r="O8" s="661"/>
      <c r="P8" s="31"/>
      <c r="Q8" s="31"/>
      <c r="R8" s="37" t="s">
        <v>47</v>
      </c>
      <c r="S8" s="36" t="s">
        <v>48</v>
      </c>
      <c r="T8" s="79"/>
      <c r="U8" s="79"/>
      <c r="V8" s="79"/>
      <c r="W8" s="79"/>
      <c r="X8" s="79"/>
      <c r="Y8" s="179"/>
    </row>
    <row r="9" spans="1:27">
      <c r="B9" s="23"/>
      <c r="C9" s="79"/>
      <c r="D9" s="237" t="s">
        <v>79</v>
      </c>
      <c r="E9" s="22"/>
      <c r="F9" s="22"/>
      <c r="G9" s="79"/>
      <c r="H9" s="181"/>
      <c r="I9" s="181"/>
      <c r="J9" s="181"/>
      <c r="K9" s="659" t="s">
        <v>112</v>
      </c>
      <c r="L9" s="659"/>
      <c r="M9" s="659"/>
      <c r="N9" s="659"/>
      <c r="O9" s="659"/>
      <c r="P9" s="79"/>
      <c r="Q9" s="79"/>
      <c r="R9" s="37" t="s">
        <v>44</v>
      </c>
      <c r="S9" s="36" t="s">
        <v>49</v>
      </c>
      <c r="T9" s="79"/>
      <c r="U9" s="35"/>
      <c r="V9" s="35"/>
      <c r="W9" s="79"/>
      <c r="X9" s="79"/>
      <c r="Y9" s="179"/>
    </row>
    <row r="10" spans="1:27" ht="13.5" thickBot="1">
      <c r="B10" s="353"/>
      <c r="C10" s="182"/>
      <c r="D10" s="182"/>
      <c r="E10" s="182"/>
      <c r="F10" s="182"/>
      <c r="G10" s="182"/>
      <c r="H10" s="182"/>
      <c r="I10" s="182"/>
      <c r="J10" s="182"/>
      <c r="K10" s="660" t="s">
        <v>25</v>
      </c>
      <c r="L10" s="660"/>
      <c r="M10" s="660"/>
      <c r="N10" s="660"/>
      <c r="O10" s="660"/>
      <c r="P10" s="660"/>
      <c r="Q10" s="458"/>
      <c r="R10" s="182"/>
      <c r="S10" s="182"/>
      <c r="T10" s="182"/>
      <c r="U10" s="24" t="s">
        <v>28</v>
      </c>
      <c r="V10" s="25">
        <v>12</v>
      </c>
      <c r="W10" s="25" t="s">
        <v>29</v>
      </c>
      <c r="X10" s="248">
        <f>'AGUA POTABLE 1'!$AA$10</f>
        <v>13</v>
      </c>
      <c r="Y10" s="356"/>
    </row>
    <row r="11" spans="1:27" s="79" customFormat="1" ht="3" customHeight="1" thickBot="1">
      <c r="B11" s="749"/>
      <c r="C11" s="750"/>
      <c r="D11" s="750"/>
      <c r="E11" s="750"/>
      <c r="F11" s="750"/>
      <c r="G11" s="750"/>
      <c r="H11" s="750"/>
      <c r="I11" s="750"/>
      <c r="J11" s="750"/>
      <c r="K11" s="750"/>
      <c r="L11" s="750"/>
      <c r="M11" s="750"/>
      <c r="N11" s="750"/>
      <c r="O11" s="750"/>
      <c r="P11" s="750"/>
      <c r="Q11" s="750"/>
      <c r="R11" s="750"/>
      <c r="S11" s="750"/>
      <c r="T11" s="750"/>
      <c r="U11" s="750"/>
      <c r="V11" s="750"/>
      <c r="W11" s="750"/>
      <c r="X11" s="239"/>
    </row>
    <row r="12" spans="1:27" s="7" customFormat="1" ht="36.75" customHeight="1" thickBot="1">
      <c r="A12" s="78"/>
      <c r="B12" s="649" t="s">
        <v>0</v>
      </c>
      <c r="C12" s="649" t="s">
        <v>1</v>
      </c>
      <c r="D12" s="649"/>
      <c r="E12" s="649"/>
      <c r="F12" s="649"/>
      <c r="G12" s="649" t="s">
        <v>2</v>
      </c>
      <c r="H12" s="649" t="s">
        <v>3</v>
      </c>
      <c r="I12" s="649" t="s">
        <v>4</v>
      </c>
      <c r="J12" s="649" t="s">
        <v>5</v>
      </c>
      <c r="K12" s="649" t="s">
        <v>6</v>
      </c>
      <c r="L12" s="649" t="s">
        <v>21</v>
      </c>
      <c r="M12" s="656" t="s">
        <v>7</v>
      </c>
      <c r="N12" s="657"/>
      <c r="O12" s="657"/>
      <c r="P12" s="657"/>
      <c r="Q12" s="658"/>
      <c r="R12" s="297"/>
      <c r="S12" s="649" t="s">
        <v>8</v>
      </c>
      <c r="T12" s="649"/>
      <c r="U12" s="649"/>
      <c r="V12" s="649" t="s">
        <v>9</v>
      </c>
      <c r="W12" s="649" t="s">
        <v>10</v>
      </c>
      <c r="X12" s="649" t="s">
        <v>11</v>
      </c>
      <c r="AA12" s="78"/>
    </row>
    <row r="13" spans="1:27" s="7" customFormat="1" ht="36.75" customHeight="1" thickBot="1">
      <c r="B13" s="649"/>
      <c r="C13" s="649"/>
      <c r="D13" s="649"/>
      <c r="E13" s="649"/>
      <c r="F13" s="649"/>
      <c r="G13" s="649"/>
      <c r="H13" s="649"/>
      <c r="I13" s="649"/>
      <c r="J13" s="649"/>
      <c r="K13" s="649"/>
      <c r="L13" s="649"/>
      <c r="M13" s="249" t="s">
        <v>12</v>
      </c>
      <c r="N13" s="249" t="s">
        <v>30</v>
      </c>
      <c r="O13" s="249" t="s">
        <v>54</v>
      </c>
      <c r="P13" s="249" t="s">
        <v>55</v>
      </c>
      <c r="Q13" s="457" t="s">
        <v>50</v>
      </c>
      <c r="R13" s="297" t="s">
        <v>94</v>
      </c>
      <c r="S13" s="249" t="s">
        <v>13</v>
      </c>
      <c r="T13" s="249" t="s">
        <v>14</v>
      </c>
      <c r="U13" s="328" t="s">
        <v>141</v>
      </c>
      <c r="V13" s="649"/>
      <c r="W13" s="649"/>
      <c r="X13" s="649"/>
    </row>
    <row r="14" spans="1:27" ht="3.75" customHeight="1" thickBot="1">
      <c r="B14" s="1"/>
      <c r="C14" s="1"/>
      <c r="D14" s="1"/>
      <c r="E14" s="1"/>
      <c r="F14" s="1"/>
      <c r="G14" s="1"/>
      <c r="H14" s="1"/>
      <c r="I14" s="1"/>
      <c r="J14" s="1"/>
      <c r="K14" s="1"/>
      <c r="L14" s="1"/>
      <c r="M14" s="5"/>
      <c r="N14" s="5"/>
      <c r="O14" s="5"/>
      <c r="P14" s="5"/>
      <c r="Q14" s="5"/>
      <c r="R14" s="5"/>
      <c r="S14" s="5"/>
      <c r="T14" s="5"/>
      <c r="U14" s="5"/>
      <c r="V14" s="5"/>
      <c r="W14" s="5"/>
      <c r="X14" s="5"/>
    </row>
    <row r="15" spans="1:27">
      <c r="B15" s="3"/>
      <c r="C15" s="724" t="s">
        <v>52</v>
      </c>
      <c r="D15" s="751"/>
      <c r="E15" s="751"/>
      <c r="F15" s="752"/>
      <c r="G15" s="3"/>
      <c r="H15" s="6"/>
      <c r="I15" s="6"/>
      <c r="J15" s="4"/>
      <c r="K15" s="14"/>
      <c r="L15" s="29"/>
      <c r="M15" s="14"/>
      <c r="N15" s="14"/>
      <c r="O15" s="14"/>
      <c r="P15" s="2"/>
      <c r="Q15" s="2"/>
      <c r="R15" s="2"/>
      <c r="S15" s="3"/>
      <c r="T15" s="3"/>
      <c r="U15" s="30"/>
      <c r="V15" s="273"/>
      <c r="W15" s="9"/>
      <c r="X15" s="9"/>
      <c r="Y15" s="5"/>
    </row>
    <row r="16" spans="1:27" s="76" customFormat="1">
      <c r="B16" s="110"/>
      <c r="C16" s="745" t="str">
        <f>'AGUA POTABLE 1'!C15</f>
        <v>AGUA POTABLE</v>
      </c>
      <c r="D16" s="745"/>
      <c r="E16" s="745"/>
      <c r="F16" s="745"/>
      <c r="G16" s="251" t="s">
        <v>74</v>
      </c>
      <c r="H16" s="106">
        <v>1</v>
      </c>
      <c r="I16" s="106"/>
      <c r="J16" s="250"/>
      <c r="K16" s="269">
        <f>M16</f>
        <v>32527511.375200003</v>
      </c>
      <c r="L16" s="111">
        <v>0</v>
      </c>
      <c r="M16" s="267">
        <f>P16+O16+N16+R16</f>
        <v>32527511.375200003</v>
      </c>
      <c r="N16" s="270">
        <f>'AGUA POTABLE 1'!Q30</f>
        <v>11681375.875200002</v>
      </c>
      <c r="O16" s="267">
        <f>'AGUA POTABLE 1'!R30</f>
        <v>6051104.3899999997</v>
      </c>
      <c r="P16" s="266">
        <f>'AGUA POTABLE 1'!S30</f>
        <v>14795031.109999999</v>
      </c>
      <c r="Q16" s="266">
        <v>0</v>
      </c>
      <c r="R16" s="266">
        <v>0</v>
      </c>
      <c r="S16" s="251"/>
      <c r="T16" s="157"/>
      <c r="U16" s="111">
        <v>1</v>
      </c>
      <c r="V16" s="272"/>
      <c r="W16" s="221"/>
      <c r="X16" s="221"/>
    </row>
    <row r="17" spans="2:26" s="76" customFormat="1">
      <c r="B17" s="110"/>
      <c r="C17" s="263"/>
      <c r="D17" s="264"/>
      <c r="E17" s="264"/>
      <c r="F17" s="265"/>
      <c r="G17" s="251"/>
      <c r="H17" s="106"/>
      <c r="I17" s="106"/>
      <c r="J17" s="250"/>
      <c r="K17" s="269"/>
      <c r="L17" s="111"/>
      <c r="M17" s="267"/>
      <c r="N17" s="270"/>
      <c r="O17" s="267"/>
      <c r="P17" s="266"/>
      <c r="Q17" s="266"/>
      <c r="R17" s="266"/>
      <c r="S17" s="251"/>
      <c r="T17" s="157"/>
      <c r="U17" s="230"/>
      <c r="V17" s="110"/>
      <c r="W17" s="221"/>
      <c r="X17" s="221"/>
    </row>
    <row r="18" spans="2:26" s="76" customFormat="1">
      <c r="B18" s="110"/>
      <c r="C18" s="746" t="s">
        <v>85</v>
      </c>
      <c r="D18" s="747"/>
      <c r="E18" s="747"/>
      <c r="F18" s="748"/>
      <c r="G18" s="290" t="s">
        <v>20</v>
      </c>
      <c r="H18" s="106" t="s">
        <v>86</v>
      </c>
      <c r="I18" s="106"/>
      <c r="J18" s="289"/>
      <c r="K18" s="269">
        <f>M18</f>
        <v>8862052.0700000003</v>
      </c>
      <c r="L18" s="111">
        <v>0</v>
      </c>
      <c r="M18" s="267">
        <f>P18+O18+N18+R18</f>
        <v>8862052.0700000003</v>
      </c>
      <c r="N18" s="270">
        <f>'LETRINAS 2'!P20</f>
        <v>1077800</v>
      </c>
      <c r="O18" s="267">
        <f>'LETRINAS 2'!Q20</f>
        <v>6738152.0700000003</v>
      </c>
      <c r="P18" s="266">
        <f>'LETRINAS 2'!R20</f>
        <v>1046100</v>
      </c>
      <c r="Q18" s="266">
        <v>0</v>
      </c>
      <c r="R18" s="266">
        <v>0</v>
      </c>
      <c r="S18" s="290"/>
      <c r="T18" s="157"/>
      <c r="U18" s="111">
        <v>1</v>
      </c>
      <c r="V18" s="110"/>
      <c r="W18" s="221"/>
      <c r="X18" s="221"/>
    </row>
    <row r="19" spans="2:26" s="76" customFormat="1">
      <c r="B19" s="110"/>
      <c r="C19" s="263"/>
      <c r="D19" s="264"/>
      <c r="E19" s="264"/>
      <c r="F19" s="265"/>
      <c r="G19" s="290"/>
      <c r="H19" s="106"/>
      <c r="I19" s="106"/>
      <c r="J19" s="289"/>
      <c r="K19" s="269"/>
      <c r="L19" s="111"/>
      <c r="M19" s="267"/>
      <c r="N19" s="270"/>
      <c r="O19" s="267"/>
      <c r="P19" s="266"/>
      <c r="Q19" s="266"/>
      <c r="R19" s="266"/>
      <c r="S19" s="290"/>
      <c r="T19" s="157"/>
      <c r="U19" s="230"/>
      <c r="V19" s="110"/>
      <c r="W19" s="221"/>
      <c r="X19" s="221"/>
    </row>
    <row r="20" spans="2:26" s="76" customFormat="1">
      <c r="B20" s="110"/>
      <c r="C20" s="745" t="str">
        <f>'URBANIZACION MPAL 3'!C15</f>
        <v>URBANIZACION MUNICIPAL</v>
      </c>
      <c r="D20" s="745"/>
      <c r="E20" s="745"/>
      <c r="F20" s="745"/>
      <c r="G20" s="251" t="s">
        <v>74</v>
      </c>
      <c r="H20" s="106" t="s">
        <v>87</v>
      </c>
      <c r="I20" s="106"/>
      <c r="J20" s="250"/>
      <c r="K20" s="269">
        <f>M20</f>
        <v>7399003.7100000009</v>
      </c>
      <c r="L20" s="111">
        <v>0</v>
      </c>
      <c r="M20" s="267">
        <f>P20+O20+N20+R20</f>
        <v>7399003.7100000009</v>
      </c>
      <c r="N20" s="270">
        <f>'URBANIZACION MPAL 3'!R25</f>
        <v>1394888.58</v>
      </c>
      <c r="O20" s="267">
        <f>'URBANIZACION MPAL 3'!S25</f>
        <v>3278057.5500000003</v>
      </c>
      <c r="P20" s="266">
        <f>'URBANIZACION MPAL 3'!T25</f>
        <v>2726057.58</v>
      </c>
      <c r="Q20" s="266">
        <f>'URBANIZACION MPAL 3'!U25</f>
        <v>448057.58</v>
      </c>
      <c r="R20" s="266">
        <v>0</v>
      </c>
      <c r="S20" s="251"/>
      <c r="T20" s="157"/>
      <c r="U20" s="111">
        <v>1</v>
      </c>
      <c r="V20" s="272"/>
      <c r="W20" s="221"/>
      <c r="X20" s="221"/>
    </row>
    <row r="21" spans="2:26" s="76" customFormat="1">
      <c r="B21" s="110"/>
      <c r="C21" s="263"/>
      <c r="D21" s="264"/>
      <c r="E21" s="264"/>
      <c r="F21" s="265"/>
      <c r="G21" s="251"/>
      <c r="H21" s="106"/>
      <c r="I21" s="106"/>
      <c r="J21" s="250"/>
      <c r="K21" s="269"/>
      <c r="L21" s="111"/>
      <c r="M21" s="267"/>
      <c r="N21" s="270"/>
      <c r="O21" s="267"/>
      <c r="P21" s="266"/>
      <c r="Q21" s="266"/>
      <c r="R21" s="266"/>
      <c r="S21" s="251"/>
      <c r="T21" s="157"/>
      <c r="U21" s="230"/>
      <c r="V21" s="110"/>
      <c r="W21" s="221"/>
      <c r="X21" s="221"/>
    </row>
    <row r="22" spans="2:26" s="76" customFormat="1">
      <c r="B22" s="110"/>
      <c r="C22" s="745" t="str">
        <f>'ELECTRIFICACION 4'!C15</f>
        <v>ELECTRIFICACION RURAL Y DE COLONIAS POBRES</v>
      </c>
      <c r="D22" s="745"/>
      <c r="E22" s="745"/>
      <c r="F22" s="745"/>
      <c r="G22" s="251" t="s">
        <v>74</v>
      </c>
      <c r="H22" s="106" t="s">
        <v>88</v>
      </c>
      <c r="I22" s="106"/>
      <c r="J22" s="250"/>
      <c r="K22" s="269">
        <f>M22</f>
        <v>6766485.3655292001</v>
      </c>
      <c r="L22" s="111">
        <v>0</v>
      </c>
      <c r="M22" s="267">
        <f>P22+O22+N22+R22</f>
        <v>6766485.3655292001</v>
      </c>
      <c r="N22" s="270">
        <f>'ELECTRIFICACION 4'!Q30</f>
        <v>2240265.3655292001</v>
      </c>
      <c r="O22" s="267">
        <f>'ELECTRIFICACION 4'!R30</f>
        <v>2002711</v>
      </c>
      <c r="P22" s="266">
        <f>'ELECTRIFICACION 4'!S30</f>
        <v>2523509</v>
      </c>
      <c r="Q22" s="266">
        <v>0</v>
      </c>
      <c r="R22" s="266">
        <v>0</v>
      </c>
      <c r="S22" s="251"/>
      <c r="T22" s="157"/>
      <c r="U22" s="111">
        <v>1</v>
      </c>
      <c r="V22" s="110"/>
      <c r="W22" s="221"/>
      <c r="X22" s="221"/>
    </row>
    <row r="23" spans="2:26" s="76" customFormat="1">
      <c r="B23" s="110"/>
      <c r="C23" s="263"/>
      <c r="D23" s="264"/>
      <c r="E23" s="264"/>
      <c r="F23" s="265"/>
      <c r="G23" s="251"/>
      <c r="H23" s="106"/>
      <c r="I23" s="106"/>
      <c r="J23" s="250"/>
      <c r="K23" s="269"/>
      <c r="L23" s="111"/>
      <c r="M23" s="267"/>
      <c r="N23" s="270"/>
      <c r="O23" s="267"/>
      <c r="P23" s="267"/>
      <c r="Q23" s="267"/>
      <c r="R23" s="267"/>
      <c r="S23" s="251"/>
      <c r="T23" s="157"/>
      <c r="U23" s="230"/>
      <c r="V23" s="110"/>
      <c r="W23" s="221"/>
      <c r="X23" s="221"/>
    </row>
    <row r="24" spans="2:26" s="76" customFormat="1">
      <c r="B24" s="110"/>
      <c r="C24" s="745" t="str">
        <f>'INF. BASICA DE SALUD 5'!C15</f>
        <v>INFRAESTRUCTURA BASICA DE SALUD</v>
      </c>
      <c r="D24" s="745"/>
      <c r="E24" s="745"/>
      <c r="F24" s="745"/>
      <c r="G24" s="251" t="s">
        <v>74</v>
      </c>
      <c r="H24" s="106" t="s">
        <v>89</v>
      </c>
      <c r="I24" s="106"/>
      <c r="J24" s="250"/>
      <c r="K24" s="269">
        <f>M24</f>
        <v>2878483.0669999998</v>
      </c>
      <c r="L24" s="111">
        <v>0</v>
      </c>
      <c r="M24" s="267">
        <f>P24+O24+N24+R24</f>
        <v>2878483.0669999998</v>
      </c>
      <c r="N24" s="270">
        <f>'INF. BASICA DE SALUD 5'!Q22</f>
        <v>2878483.0669999998</v>
      </c>
      <c r="O24" s="267">
        <f>'INF. BASICA DE SALUD 5'!R22</f>
        <v>0</v>
      </c>
      <c r="P24" s="267">
        <f>'INF. BASICA DE SALUD 5'!S22</f>
        <v>0</v>
      </c>
      <c r="Q24" s="267">
        <v>0</v>
      </c>
      <c r="R24" s="267">
        <v>0</v>
      </c>
      <c r="S24" s="251"/>
      <c r="T24" s="157"/>
      <c r="U24" s="111">
        <v>1</v>
      </c>
      <c r="V24" s="272"/>
      <c r="W24" s="221"/>
      <c r="X24" s="221"/>
    </row>
    <row r="25" spans="2:26" s="76" customFormat="1">
      <c r="B25" s="110"/>
      <c r="C25" s="263"/>
      <c r="D25" s="264"/>
      <c r="E25" s="264"/>
      <c r="F25" s="265"/>
      <c r="G25" s="251"/>
      <c r="H25" s="106"/>
      <c r="I25" s="106"/>
      <c r="J25" s="250"/>
      <c r="K25" s="269"/>
      <c r="L25" s="111"/>
      <c r="M25" s="267"/>
      <c r="N25" s="270"/>
      <c r="O25" s="267"/>
      <c r="P25" s="266"/>
      <c r="Q25" s="266"/>
      <c r="R25" s="266"/>
      <c r="S25" s="251"/>
      <c r="T25" s="157"/>
      <c r="U25" s="230"/>
      <c r="V25" s="110"/>
      <c r="W25" s="221"/>
      <c r="X25" s="221"/>
    </row>
    <row r="26" spans="2:26" s="76" customFormat="1">
      <c r="B26" s="110"/>
      <c r="C26" s="745" t="str">
        <f>'INF. BASICA EDUCATIVA 6'!C15</f>
        <v>INFRAESTRUCTURA BÁSICA EDUCATIVA</v>
      </c>
      <c r="D26" s="745"/>
      <c r="E26" s="745"/>
      <c r="F26" s="745"/>
      <c r="G26" s="251" t="s">
        <v>74</v>
      </c>
      <c r="H26" s="106" t="s">
        <v>90</v>
      </c>
      <c r="I26" s="106"/>
      <c r="J26" s="250"/>
      <c r="K26" s="269">
        <f>M26</f>
        <v>11595846.869199999</v>
      </c>
      <c r="L26" s="111">
        <v>0</v>
      </c>
      <c r="M26" s="267">
        <f>P26+O26+N26+R26</f>
        <v>11595846.869199999</v>
      </c>
      <c r="N26" s="270">
        <f>'INF. BASICA EDUCATIVA 6'!Q39</f>
        <v>5387523.2591999993</v>
      </c>
      <c r="O26" s="267">
        <f>'INF. BASICA EDUCATIVA 6'!R39</f>
        <v>6208323.6099999994</v>
      </c>
      <c r="P26" s="266">
        <f>'INF. BASICA EDUCATIVA 6'!S39</f>
        <v>0</v>
      </c>
      <c r="Q26" s="266">
        <v>0</v>
      </c>
      <c r="R26" s="266">
        <v>0</v>
      </c>
      <c r="S26" s="268" t="s">
        <v>97</v>
      </c>
      <c r="T26" s="157"/>
      <c r="U26" s="111">
        <v>1</v>
      </c>
      <c r="V26" s="272"/>
      <c r="W26" s="221"/>
      <c r="X26" s="221"/>
      <c r="Y26" s="81"/>
      <c r="Z26" s="232"/>
    </row>
    <row r="27" spans="2:26" s="76" customFormat="1">
      <c r="B27" s="110"/>
      <c r="C27" s="263"/>
      <c r="D27" s="264"/>
      <c r="E27" s="264"/>
      <c r="F27" s="265"/>
      <c r="G27" s="251"/>
      <c r="H27" s="106"/>
      <c r="I27" s="106"/>
      <c r="J27" s="250"/>
      <c r="K27" s="269"/>
      <c r="L27" s="111"/>
      <c r="M27" s="267"/>
      <c r="N27" s="270"/>
      <c r="O27" s="267"/>
      <c r="P27" s="267"/>
      <c r="Q27" s="267"/>
      <c r="R27" s="267"/>
      <c r="S27" s="251"/>
      <c r="T27" s="110"/>
      <c r="U27" s="230"/>
      <c r="V27" s="110"/>
      <c r="W27" s="221"/>
      <c r="X27" s="221"/>
      <c r="Y27" s="81"/>
      <c r="Z27" s="232"/>
    </row>
    <row r="28" spans="2:26" s="76" customFormat="1">
      <c r="B28" s="110"/>
      <c r="C28" s="745" t="str">
        <f>'MEJORAMIENTO VIVIENDA 7'!C15</f>
        <v>MEJORAMIENTO DE LA VIVIENDA</v>
      </c>
      <c r="D28" s="745"/>
      <c r="E28" s="745"/>
      <c r="F28" s="745"/>
      <c r="G28" s="251" t="s">
        <v>74</v>
      </c>
      <c r="H28" s="271" t="s">
        <v>91</v>
      </c>
      <c r="I28" s="106"/>
      <c r="J28" s="250"/>
      <c r="K28" s="269">
        <f>M28</f>
        <v>8963773.3000000007</v>
      </c>
      <c r="L28" s="111">
        <v>0</v>
      </c>
      <c r="M28" s="267">
        <f>P28+O28+N28+R28</f>
        <v>8963773.3000000007</v>
      </c>
      <c r="N28" s="270">
        <f>'MEJORAMIENTO VIVIENDA 7'!Q23</f>
        <v>8663077.3000000007</v>
      </c>
      <c r="O28" s="267">
        <v>0</v>
      </c>
      <c r="P28" s="267">
        <f>'MEJORAMIENTO VIVIENDA 7'!S23</f>
        <v>300696</v>
      </c>
      <c r="Q28" s="267">
        <v>0</v>
      </c>
      <c r="R28" s="267">
        <v>0</v>
      </c>
      <c r="S28" s="110"/>
      <c r="T28" s="110"/>
      <c r="U28" s="111">
        <v>1</v>
      </c>
      <c r="V28" s="110"/>
      <c r="W28" s="221"/>
      <c r="X28" s="221"/>
      <c r="Y28" s="81"/>
      <c r="Z28" s="232"/>
    </row>
    <row r="29" spans="2:26" s="76" customFormat="1">
      <c r="B29" s="110"/>
      <c r="C29" s="263"/>
      <c r="D29" s="264"/>
      <c r="E29" s="264"/>
      <c r="F29" s="265"/>
      <c r="G29" s="251"/>
      <c r="H29" s="106"/>
      <c r="I29" s="106"/>
      <c r="J29" s="250"/>
      <c r="K29" s="269"/>
      <c r="L29" s="111"/>
      <c r="M29" s="267"/>
      <c r="N29" s="270"/>
      <c r="O29" s="267"/>
      <c r="P29" s="267"/>
      <c r="Q29" s="267"/>
      <c r="R29" s="267"/>
      <c r="S29" s="251"/>
      <c r="T29" s="110"/>
      <c r="U29" s="111"/>
      <c r="V29" s="110"/>
      <c r="W29" s="221"/>
      <c r="X29" s="221"/>
      <c r="Y29" s="81"/>
      <c r="Z29" s="232"/>
    </row>
    <row r="30" spans="2:26" s="76" customFormat="1">
      <c r="B30" s="110"/>
      <c r="C30" s="745" t="str">
        <f>'CAMINOS RURALES 8'!C15</f>
        <v>CAMINOS RURALES</v>
      </c>
      <c r="D30" s="745"/>
      <c r="E30" s="745"/>
      <c r="F30" s="745"/>
      <c r="G30" s="251" t="s">
        <v>74</v>
      </c>
      <c r="H30" s="106" t="s">
        <v>92</v>
      </c>
      <c r="I30" s="106"/>
      <c r="J30" s="250"/>
      <c r="K30" s="269">
        <f>M30</f>
        <v>804324.51</v>
      </c>
      <c r="L30" s="111">
        <v>0</v>
      </c>
      <c r="M30" s="267">
        <f>P30+O30+N30+R30</f>
        <v>804324.51</v>
      </c>
      <c r="N30" s="270">
        <f>'CAMINOS RURALES 8'!Q19</f>
        <v>804324.51</v>
      </c>
      <c r="O30" s="267">
        <f>'CAMINOS RURALES 8'!R19</f>
        <v>0</v>
      </c>
      <c r="P30" s="267">
        <f>'CAMINOS RURALES 8'!S19</f>
        <v>0</v>
      </c>
      <c r="Q30" s="267">
        <v>0</v>
      </c>
      <c r="R30" s="267">
        <v>0</v>
      </c>
      <c r="S30" s="251"/>
      <c r="T30" s="110"/>
      <c r="U30" s="111">
        <v>1</v>
      </c>
      <c r="V30" s="110"/>
      <c r="W30" s="221"/>
      <c r="X30" s="221"/>
      <c r="Y30" s="81"/>
      <c r="Z30" s="232"/>
    </row>
    <row r="31" spans="2:26" s="76" customFormat="1">
      <c r="B31" s="110"/>
      <c r="C31" s="263"/>
      <c r="D31" s="264"/>
      <c r="E31" s="264"/>
      <c r="F31" s="265"/>
      <c r="G31" s="251"/>
      <c r="H31" s="106"/>
      <c r="I31" s="106"/>
      <c r="J31" s="250"/>
      <c r="K31" s="269"/>
      <c r="L31" s="111"/>
      <c r="M31" s="267"/>
      <c r="N31" s="270"/>
      <c r="O31" s="267"/>
      <c r="P31" s="267"/>
      <c r="Q31" s="267"/>
      <c r="R31" s="267"/>
      <c r="S31" s="251"/>
      <c r="T31" s="110"/>
      <c r="U31" s="111"/>
      <c r="V31" s="110"/>
      <c r="W31" s="221"/>
      <c r="X31" s="221"/>
      <c r="Y31" s="81"/>
      <c r="Z31" s="232"/>
    </row>
    <row r="32" spans="2:26" s="76" customFormat="1">
      <c r="B32" s="110"/>
      <c r="C32" s="745" t="str">
        <f>'INF PROD RURAL 9'!C15:F15</f>
        <v>INFRAESTRUCTURA PRODUCTIVA RURAL</v>
      </c>
      <c r="D32" s="745"/>
      <c r="E32" s="745"/>
      <c r="F32" s="745"/>
      <c r="G32" s="251" t="s">
        <v>74</v>
      </c>
      <c r="H32" s="106" t="s">
        <v>75</v>
      </c>
      <c r="I32" s="106"/>
      <c r="J32" s="250"/>
      <c r="K32" s="269">
        <f>M32</f>
        <v>1120000</v>
      </c>
      <c r="L32" s="111">
        <v>0</v>
      </c>
      <c r="M32" s="267">
        <f>P32+O32+N32+R32</f>
        <v>1120000</v>
      </c>
      <c r="N32" s="270">
        <f>'INF PROD RURAL 9'!Q23</f>
        <v>1120000</v>
      </c>
      <c r="O32" s="267">
        <v>0</v>
      </c>
      <c r="P32" s="267">
        <v>0</v>
      </c>
      <c r="Q32" s="267">
        <v>0</v>
      </c>
      <c r="R32" s="267">
        <v>0</v>
      </c>
      <c r="S32" s="251"/>
      <c r="T32" s="110"/>
      <c r="U32" s="111">
        <v>1</v>
      </c>
      <c r="V32" s="272"/>
      <c r="W32" s="221"/>
      <c r="X32" s="221"/>
      <c r="Y32" s="81"/>
      <c r="Z32" s="232"/>
    </row>
    <row r="33" spans="2:26" s="76" customFormat="1">
      <c r="B33" s="110"/>
      <c r="C33" s="263"/>
      <c r="D33" s="264"/>
      <c r="E33" s="264"/>
      <c r="F33" s="265"/>
      <c r="G33" s="251"/>
      <c r="H33" s="106"/>
      <c r="I33" s="106"/>
      <c r="J33" s="250"/>
      <c r="K33" s="269"/>
      <c r="L33" s="111"/>
      <c r="M33" s="267"/>
      <c r="N33" s="270"/>
      <c r="O33" s="267"/>
      <c r="P33" s="267"/>
      <c r="Q33" s="267"/>
      <c r="R33" s="267"/>
      <c r="S33" s="251"/>
      <c r="T33" s="110"/>
      <c r="U33" s="111"/>
      <c r="V33" s="110"/>
      <c r="W33" s="221"/>
      <c r="X33" s="221"/>
      <c r="Y33" s="81"/>
      <c r="Z33" s="232"/>
    </row>
    <row r="34" spans="2:26" s="76" customFormat="1">
      <c r="B34" s="110"/>
      <c r="C34" s="745" t="s">
        <v>56</v>
      </c>
      <c r="D34" s="745"/>
      <c r="E34" s="745"/>
      <c r="F34" s="745"/>
      <c r="G34" s="251" t="s">
        <v>74</v>
      </c>
      <c r="H34" s="106" t="s">
        <v>76</v>
      </c>
      <c r="I34" s="106"/>
      <c r="J34" s="250"/>
      <c r="K34" s="269">
        <f>M34</f>
        <v>1113086.4000000001</v>
      </c>
      <c r="L34" s="111">
        <v>0</v>
      </c>
      <c r="M34" s="267">
        <f>P34+O34+N34+R34</f>
        <v>1113086.4000000001</v>
      </c>
      <c r="N34" s="270">
        <f>'INDIRECTOS 10 '!O25</f>
        <v>1113086.4000000001</v>
      </c>
      <c r="O34" s="267">
        <v>0</v>
      </c>
      <c r="P34" s="267">
        <f>'INDIRECTOS 10 '!P25</f>
        <v>0</v>
      </c>
      <c r="Q34" s="267">
        <v>0</v>
      </c>
      <c r="R34" s="267">
        <v>0</v>
      </c>
      <c r="S34" s="251"/>
      <c r="T34" s="110"/>
      <c r="U34" s="111">
        <v>1</v>
      </c>
      <c r="V34" s="110"/>
      <c r="W34" s="221"/>
      <c r="X34" s="221"/>
      <c r="Y34" s="81"/>
      <c r="Z34" s="232"/>
    </row>
    <row r="35" spans="2:26" s="76" customFormat="1">
      <c r="B35" s="110"/>
      <c r="C35" s="263"/>
      <c r="D35" s="264"/>
      <c r="E35" s="264"/>
      <c r="F35" s="265"/>
      <c r="G35" s="251"/>
      <c r="H35" s="106"/>
      <c r="I35" s="106"/>
      <c r="J35" s="250"/>
      <c r="K35" s="269"/>
      <c r="L35" s="111"/>
      <c r="M35" s="267"/>
      <c r="N35" s="270"/>
      <c r="O35" s="267"/>
      <c r="P35" s="267"/>
      <c r="Q35" s="267"/>
      <c r="R35" s="267"/>
      <c r="S35" s="251"/>
      <c r="T35" s="110"/>
      <c r="U35" s="111"/>
      <c r="V35" s="110"/>
      <c r="W35" s="221"/>
      <c r="X35" s="221"/>
      <c r="Y35" s="81"/>
      <c r="Z35" s="232"/>
    </row>
    <row r="36" spans="2:26" s="76" customFormat="1" ht="13.5" thickBot="1">
      <c r="B36" s="340"/>
      <c r="C36" s="753" t="s">
        <v>19</v>
      </c>
      <c r="D36" s="753"/>
      <c r="E36" s="753"/>
      <c r="F36" s="753"/>
      <c r="G36" s="341" t="s">
        <v>74</v>
      </c>
      <c r="H36" s="342" t="s">
        <v>77</v>
      </c>
      <c r="I36" s="342"/>
      <c r="J36" s="343"/>
      <c r="K36" s="344">
        <f>M36</f>
        <v>742057.64</v>
      </c>
      <c r="L36" s="345">
        <v>0</v>
      </c>
      <c r="M36" s="385">
        <f>P36+O36+N36+R36</f>
        <v>742057.64</v>
      </c>
      <c r="N36" s="347">
        <f>'DESARROLLO INST. 11'!L20</f>
        <v>742057.64</v>
      </c>
      <c r="O36" s="346">
        <v>0</v>
      </c>
      <c r="P36" s="346">
        <v>0</v>
      </c>
      <c r="Q36" s="346">
        <v>0</v>
      </c>
      <c r="R36" s="346">
        <v>0</v>
      </c>
      <c r="S36" s="341"/>
      <c r="T36" s="340"/>
      <c r="U36" s="345">
        <v>1</v>
      </c>
      <c r="V36" s="340"/>
      <c r="W36" s="348"/>
      <c r="X36" s="348"/>
      <c r="Y36" s="82"/>
      <c r="Z36" s="233"/>
    </row>
    <row r="37" spans="2:26" ht="13.5" thickBot="1">
      <c r="B37" s="1"/>
      <c r="C37" s="1"/>
      <c r="D37" s="1"/>
      <c r="E37" s="1"/>
      <c r="F37" s="1"/>
      <c r="G37" s="1"/>
      <c r="H37" s="1"/>
      <c r="I37" s="1"/>
      <c r="J37" s="19" t="s">
        <v>12</v>
      </c>
      <c r="K37" s="18">
        <f>SUM(K15:K36)</f>
        <v>82772624.306929216</v>
      </c>
      <c r="L37" s="95"/>
      <c r="M37" s="18">
        <f>SUM(M16:M36)</f>
        <v>82772624.306929216</v>
      </c>
      <c r="N37" s="18">
        <f>SUM(N15:N36)</f>
        <v>37102881.996929199</v>
      </c>
      <c r="O37" s="18">
        <f>SUM(O15:O36)</f>
        <v>24278348.620000001</v>
      </c>
      <c r="P37" s="18">
        <f>SUM(P15:P36)</f>
        <v>21391393.689999998</v>
      </c>
      <c r="Q37" s="18">
        <f>SUM(Q15:Q36)</f>
        <v>448057.58</v>
      </c>
      <c r="R37" s="18">
        <f>SUM(R15:R36)</f>
        <v>0</v>
      </c>
      <c r="S37" s="1"/>
      <c r="T37" s="1"/>
      <c r="U37" s="1"/>
      <c r="V37" s="1"/>
      <c r="W37" s="1"/>
      <c r="X37" s="1"/>
    </row>
    <row r="38" spans="2:26" ht="17.25" customHeight="1">
      <c r="B38" s="1"/>
      <c r="C38" s="1"/>
      <c r="D38" s="1"/>
      <c r="E38" s="1"/>
      <c r="F38" s="1"/>
      <c r="G38" s="1"/>
      <c r="H38" s="1"/>
      <c r="I38" s="1"/>
      <c r="J38" s="1"/>
      <c r="K38" s="1"/>
      <c r="M38" s="123"/>
      <c r="N38" s="436"/>
      <c r="O38" s="69"/>
      <c r="P38" s="1"/>
      <c r="Q38" s="1"/>
      <c r="R38" s="1"/>
      <c r="S38" s="1"/>
      <c r="T38" s="1"/>
      <c r="U38" s="1"/>
      <c r="V38" s="1"/>
      <c r="W38" s="1"/>
      <c r="X38" s="1"/>
    </row>
    <row r="39" spans="2:26" ht="17.25" customHeight="1">
      <c r="B39" s="1"/>
      <c r="C39" s="1"/>
      <c r="D39" s="1"/>
      <c r="E39" s="1"/>
      <c r="F39" s="1"/>
      <c r="G39" s="1"/>
      <c r="H39" s="1"/>
      <c r="I39" s="1"/>
      <c r="J39" s="1"/>
      <c r="K39" s="1"/>
      <c r="M39" s="123"/>
      <c r="N39" s="43"/>
      <c r="O39" s="95"/>
      <c r="P39" s="69"/>
      <c r="Q39" s="69"/>
      <c r="R39" s="1"/>
      <c r="S39" s="1"/>
      <c r="T39" s="1"/>
      <c r="U39" s="1"/>
      <c r="V39" s="1"/>
      <c r="W39" s="1"/>
      <c r="X39" s="1"/>
    </row>
    <row r="40" spans="2:26">
      <c r="B40" s="655" t="s">
        <v>184</v>
      </c>
      <c r="C40" s="655"/>
      <c r="D40" s="655"/>
      <c r="E40" s="655"/>
      <c r="F40" s="655"/>
      <c r="G40" s="655"/>
      <c r="H40" s="655"/>
      <c r="I40" s="655"/>
      <c r="J40" s="655"/>
      <c r="K40" s="655"/>
      <c r="L40" s="655"/>
      <c r="M40" s="655"/>
      <c r="N40" s="655"/>
      <c r="O40" s="655"/>
      <c r="P40" s="655"/>
      <c r="Q40" s="655"/>
      <c r="R40" s="655"/>
      <c r="S40" s="655"/>
      <c r="T40" s="655"/>
      <c r="U40" s="655"/>
      <c r="V40" s="655"/>
      <c r="W40" s="655"/>
      <c r="X40" s="655"/>
    </row>
    <row r="41" spans="2:26">
      <c r="J41" s="119"/>
      <c r="K41" s="119"/>
      <c r="L41" s="7"/>
      <c r="M41" s="7"/>
      <c r="N41" s="8"/>
      <c r="O41" s="8"/>
    </row>
    <row r="42" spans="2:26">
      <c r="N42" s="95"/>
      <c r="P42" s="95"/>
      <c r="R42" s="122"/>
    </row>
    <row r="43" spans="2:26">
      <c r="N43" s="493"/>
      <c r="O43" s="95"/>
      <c r="P43" s="95"/>
      <c r="R43" s="120"/>
      <c r="U43" s="661" t="s">
        <v>58</v>
      </c>
      <c r="V43" s="661"/>
      <c r="W43" s="661"/>
      <c r="X43" s="661"/>
      <c r="Y43" s="83"/>
    </row>
    <row r="44" spans="2:26">
      <c r="K44" s="77"/>
      <c r="N44" s="95"/>
      <c r="R44" s="120"/>
      <c r="U44" s="680" t="s">
        <v>18</v>
      </c>
      <c r="V44" s="680"/>
      <c r="W44" s="680"/>
      <c r="X44" s="680"/>
    </row>
  </sheetData>
  <mergeCells count="36">
    <mergeCell ref="R7:U7"/>
    <mergeCell ref="U44:X44"/>
    <mergeCell ref="C15:F15"/>
    <mergeCell ref="U43:X43"/>
    <mergeCell ref="W12:W13"/>
    <mergeCell ref="C16:F16"/>
    <mergeCell ref="X12:X13"/>
    <mergeCell ref="S12:U12"/>
    <mergeCell ref="G12:G13"/>
    <mergeCell ref="I12:I13"/>
    <mergeCell ref="C12:F13"/>
    <mergeCell ref="C30:F30"/>
    <mergeCell ref="C32:F32"/>
    <mergeCell ref="C34:F34"/>
    <mergeCell ref="L12:L13"/>
    <mergeCell ref="C36:F36"/>
    <mergeCell ref="K4:O4"/>
    <mergeCell ref="K5:O5"/>
    <mergeCell ref="K8:O8"/>
    <mergeCell ref="K9:O9"/>
    <mergeCell ref="K6:P7"/>
    <mergeCell ref="K10:P10"/>
    <mergeCell ref="J12:J13"/>
    <mergeCell ref="K12:K13"/>
    <mergeCell ref="B12:B13"/>
    <mergeCell ref="H12:H13"/>
    <mergeCell ref="B11:W11"/>
    <mergeCell ref="V12:V13"/>
    <mergeCell ref="M12:Q12"/>
    <mergeCell ref="B40:X40"/>
    <mergeCell ref="C18:F18"/>
    <mergeCell ref="C22:F22"/>
    <mergeCell ref="C24:F24"/>
    <mergeCell ref="C26:F26"/>
    <mergeCell ref="C28:F28"/>
    <mergeCell ref="C20:F20"/>
  </mergeCells>
  <phoneticPr fontId="0" type="noConversion"/>
  <printOptions horizontalCentered="1"/>
  <pageMargins left="0.33" right="0" top="0.19685039370078741" bottom="0" header="0" footer="0"/>
  <pageSetup paperSize="5" scale="65" orientation="landscape" verticalDpi="300" r:id="rId1"/>
  <headerFooter alignWithMargins="0"/>
  <drawing r:id="rId2"/>
</worksheet>
</file>

<file path=xl/worksheets/sheet13.xml><?xml version="1.0" encoding="utf-8"?>
<worksheet xmlns="http://schemas.openxmlformats.org/spreadsheetml/2006/main" xmlns:r="http://schemas.openxmlformats.org/officeDocument/2006/relationships">
  <sheetPr codeName="Hoja13"/>
  <dimension ref="A1:Y43"/>
  <sheetViews>
    <sheetView view="pageBreakPreview" topLeftCell="B1" zoomScaleNormal="100" zoomScaleSheetLayoutView="100" workbookViewId="0">
      <selection activeCell="L9" sqref="L9:Q9"/>
    </sheetView>
  </sheetViews>
  <sheetFormatPr baseColWidth="10" defaultRowHeight="12.75"/>
  <cols>
    <col min="1" max="1" width="1.42578125" style="74" hidden="1" customWidth="1"/>
    <col min="2" max="2" width="8.5703125" style="74" customWidth="1"/>
    <col min="3" max="3" width="10.7109375" style="74" customWidth="1"/>
    <col min="4" max="4" width="12.5703125" style="74" customWidth="1"/>
    <col min="5" max="5" width="10.7109375" style="74" customWidth="1"/>
    <col min="6" max="6" width="5" style="74" customWidth="1"/>
    <col min="7" max="7" width="8.140625" style="74" customWidth="1"/>
    <col min="8" max="8" width="5.85546875" style="74" customWidth="1"/>
    <col min="9" max="9" width="8.5703125" style="74" customWidth="1"/>
    <col min="10" max="10" width="10" style="74" customWidth="1"/>
    <col min="11" max="11" width="17.140625" style="74" customWidth="1"/>
    <col min="12" max="12" width="12.85546875" style="74" customWidth="1"/>
    <col min="13" max="13" width="17.5703125" style="74" customWidth="1"/>
    <col min="14" max="14" width="16.85546875" style="74" customWidth="1"/>
    <col min="15" max="15" width="15.28515625" style="74" customWidth="1"/>
    <col min="16" max="16" width="13" style="74" customWidth="1"/>
    <col min="17" max="17" width="8.5703125" style="74" customWidth="1"/>
    <col min="18" max="18" width="8" style="74" customWidth="1"/>
    <col min="19" max="19" width="9.42578125" style="74" customWidth="1"/>
    <col min="20" max="20" width="11" style="74" customWidth="1"/>
    <col min="21" max="21" width="9.28515625" style="74" customWidth="1"/>
    <col min="22" max="22" width="6.5703125" style="74" customWidth="1"/>
    <col min="23" max="23" width="1.85546875" style="74" customWidth="1"/>
    <col min="24" max="16384" width="11.42578125" style="74"/>
  </cols>
  <sheetData>
    <row r="1" spans="1:25" ht="13.5" thickBot="1"/>
    <row r="2" spans="1:25">
      <c r="B2" s="176"/>
      <c r="C2" s="177"/>
      <c r="D2" s="177"/>
      <c r="E2" s="177"/>
      <c r="F2" s="177"/>
      <c r="G2" s="177"/>
      <c r="H2" s="177"/>
      <c r="I2" s="177"/>
      <c r="J2" s="177"/>
      <c r="K2" s="177"/>
      <c r="L2" s="177"/>
      <c r="M2" s="177"/>
      <c r="N2" s="177"/>
      <c r="O2" s="177"/>
      <c r="P2" s="177"/>
      <c r="Q2" s="177"/>
      <c r="R2" s="177"/>
      <c r="S2" s="177"/>
      <c r="T2" s="177"/>
      <c r="U2" s="177"/>
      <c r="V2" s="177"/>
      <c r="W2" s="179"/>
    </row>
    <row r="3" spans="1:25">
      <c r="B3" s="179"/>
      <c r="C3" s="79"/>
      <c r="D3" s="79"/>
      <c r="E3" s="79"/>
      <c r="F3" s="79"/>
      <c r="G3" s="79"/>
      <c r="H3" s="79"/>
      <c r="I3" s="79"/>
      <c r="J3" s="79"/>
      <c r="K3" s="79"/>
      <c r="L3" s="79"/>
      <c r="M3" s="79"/>
      <c r="N3" s="79"/>
      <c r="O3" s="79"/>
      <c r="P3" s="79"/>
      <c r="Q3" s="79"/>
      <c r="R3" s="79"/>
      <c r="S3" s="79"/>
      <c r="T3" s="79"/>
      <c r="U3" s="79"/>
      <c r="V3" s="79"/>
      <c r="W3" s="179"/>
    </row>
    <row r="4" spans="1:25" ht="15.75">
      <c r="A4" s="180"/>
      <c r="B4" s="179"/>
      <c r="C4" s="244"/>
      <c r="D4" s="22" t="s">
        <v>114</v>
      </c>
      <c r="E4" s="79"/>
      <c r="F4" s="22"/>
      <c r="G4" s="79"/>
      <c r="H4" s="244"/>
      <c r="I4" s="244"/>
      <c r="J4" s="244"/>
      <c r="K4" s="654" t="s">
        <v>26</v>
      </c>
      <c r="L4" s="654"/>
      <c r="M4" s="654"/>
      <c r="N4" s="654"/>
      <c r="O4" s="654"/>
      <c r="P4" s="244"/>
      <c r="Q4" s="22" t="s">
        <v>187</v>
      </c>
      <c r="R4" s="244"/>
      <c r="S4" s="244"/>
      <c r="T4" s="244"/>
      <c r="U4" s="244"/>
      <c r="V4" s="244"/>
      <c r="W4" s="354"/>
    </row>
    <row r="5" spans="1:25" ht="15.75">
      <c r="A5" s="180"/>
      <c r="B5" s="179"/>
      <c r="C5" s="244"/>
      <c r="D5" s="237" t="s">
        <v>59</v>
      </c>
      <c r="E5" s="22"/>
      <c r="F5" s="22"/>
      <c r="G5" s="31"/>
      <c r="H5" s="244"/>
      <c r="I5" s="244"/>
      <c r="J5" s="244"/>
      <c r="K5" s="654" t="s">
        <v>27</v>
      </c>
      <c r="L5" s="654"/>
      <c r="M5" s="654"/>
      <c r="N5" s="654"/>
      <c r="O5" s="654"/>
      <c r="P5" s="244"/>
      <c r="Q5" s="244"/>
      <c r="R5" s="244"/>
      <c r="S5" s="244"/>
      <c r="T5" s="244"/>
      <c r="U5" s="244"/>
      <c r="V5" s="244"/>
      <c r="W5" s="354"/>
    </row>
    <row r="6" spans="1:25">
      <c r="A6" s="180"/>
      <c r="B6" s="179"/>
      <c r="C6" s="181"/>
      <c r="D6" s="237" t="s">
        <v>71</v>
      </c>
      <c r="E6" s="22"/>
      <c r="F6" s="237"/>
      <c r="G6" s="237"/>
      <c r="H6" s="181"/>
      <c r="I6" s="181"/>
      <c r="J6" s="181"/>
      <c r="K6" s="662" t="s">
        <v>113</v>
      </c>
      <c r="L6" s="662"/>
      <c r="M6" s="662"/>
      <c r="N6" s="662"/>
      <c r="O6" s="662"/>
      <c r="P6" s="662"/>
      <c r="Q6" s="181"/>
      <c r="R6" s="181"/>
      <c r="S6" s="181"/>
      <c r="T6" s="181"/>
      <c r="U6" s="181"/>
      <c r="V6" s="181"/>
      <c r="W6" s="355"/>
    </row>
    <row r="7" spans="1:25">
      <c r="B7" s="23"/>
      <c r="C7" s="79"/>
      <c r="D7" s="237" t="s">
        <v>70</v>
      </c>
      <c r="E7" s="434" t="str">
        <f>'AGUA POTABLE 1'!E7</f>
        <v>30 DE DICIEMBRE DE 2014 (CIERRE DE EJERCICIO)</v>
      </c>
      <c r="F7" s="22"/>
      <c r="G7" s="79"/>
      <c r="H7" s="79"/>
      <c r="I7" s="79"/>
      <c r="J7" s="79"/>
      <c r="K7" s="662"/>
      <c r="L7" s="662"/>
      <c r="M7" s="662"/>
      <c r="N7" s="662"/>
      <c r="O7" s="662"/>
      <c r="P7" s="662"/>
      <c r="Q7" s="655"/>
      <c r="R7" s="655"/>
      <c r="S7" s="655"/>
      <c r="T7" s="79"/>
      <c r="U7" s="79"/>
      <c r="V7" s="79"/>
      <c r="W7" s="179"/>
    </row>
    <row r="8" spans="1:25">
      <c r="B8" s="23"/>
      <c r="C8" s="79"/>
      <c r="D8" s="237" t="s">
        <v>78</v>
      </c>
      <c r="E8" s="79"/>
      <c r="F8" s="22"/>
      <c r="G8" s="79"/>
      <c r="H8" s="31"/>
      <c r="I8" s="31"/>
      <c r="J8" s="31"/>
      <c r="K8" s="661" t="s">
        <v>69</v>
      </c>
      <c r="L8" s="661"/>
      <c r="M8" s="661"/>
      <c r="N8" s="661"/>
      <c r="O8" s="661"/>
      <c r="P8" s="31"/>
      <c r="Q8" s="36" t="s">
        <v>48</v>
      </c>
      <c r="R8" s="79"/>
      <c r="S8" s="79"/>
      <c r="T8" s="79"/>
      <c r="U8" s="79"/>
      <c r="V8" s="79"/>
      <c r="W8" s="179"/>
    </row>
    <row r="9" spans="1:25">
      <c r="B9" s="23"/>
      <c r="C9" s="79"/>
      <c r="D9" s="237" t="s">
        <v>79</v>
      </c>
      <c r="E9" s="22"/>
      <c r="F9" s="22"/>
      <c r="G9" s="79"/>
      <c r="H9" s="181"/>
      <c r="I9" s="181"/>
      <c r="J9" s="181"/>
      <c r="K9" s="659" t="s">
        <v>112</v>
      </c>
      <c r="L9" s="659"/>
      <c r="M9" s="659"/>
      <c r="N9" s="659"/>
      <c r="O9" s="659"/>
      <c r="P9" s="79"/>
      <c r="Q9" s="36" t="s">
        <v>49</v>
      </c>
      <c r="R9" s="79"/>
      <c r="S9" s="35"/>
      <c r="T9" s="35"/>
      <c r="U9" s="79"/>
      <c r="V9" s="79"/>
      <c r="W9" s="179"/>
    </row>
    <row r="10" spans="1:25" ht="13.5" thickBot="1">
      <c r="B10" s="353"/>
      <c r="C10" s="182"/>
      <c r="D10" s="182"/>
      <c r="E10" s="182"/>
      <c r="F10" s="182"/>
      <c r="G10" s="182"/>
      <c r="H10" s="182"/>
      <c r="I10" s="182"/>
      <c r="J10" s="182"/>
      <c r="K10" s="660" t="s">
        <v>25</v>
      </c>
      <c r="L10" s="660"/>
      <c r="M10" s="660"/>
      <c r="N10" s="660"/>
      <c r="O10" s="660"/>
      <c r="P10" s="660"/>
      <c r="Q10" s="182"/>
      <c r="R10" s="182"/>
      <c r="S10" s="24" t="s">
        <v>28</v>
      </c>
      <c r="T10" s="25">
        <v>13</v>
      </c>
      <c r="U10" s="25" t="s">
        <v>29</v>
      </c>
      <c r="V10" s="248">
        <f>'AGUA POTABLE 1'!$AA$10</f>
        <v>13</v>
      </c>
      <c r="W10" s="356"/>
    </row>
    <row r="11" spans="1:25" s="79" customFormat="1" ht="3" customHeight="1" thickBot="1">
      <c r="B11" s="749"/>
      <c r="C11" s="750"/>
      <c r="D11" s="750"/>
      <c r="E11" s="750"/>
      <c r="F11" s="750"/>
      <c r="G11" s="750"/>
      <c r="H11" s="750"/>
      <c r="I11" s="750"/>
      <c r="J11" s="750"/>
      <c r="K11" s="750"/>
      <c r="L11" s="750"/>
      <c r="M11" s="750"/>
      <c r="N11" s="750"/>
      <c r="O11" s="750"/>
      <c r="P11" s="750"/>
      <c r="Q11" s="750"/>
      <c r="R11" s="750"/>
      <c r="S11" s="750"/>
      <c r="T11" s="750"/>
      <c r="U11" s="750"/>
      <c r="V11" s="239"/>
    </row>
    <row r="12" spans="1:25" s="7" customFormat="1" ht="36.75" customHeight="1" thickBot="1">
      <c r="A12" s="78"/>
      <c r="B12" s="649" t="s">
        <v>254</v>
      </c>
      <c r="C12" s="649" t="s">
        <v>1</v>
      </c>
      <c r="D12" s="649"/>
      <c r="E12" s="649"/>
      <c r="F12" s="649"/>
      <c r="G12" s="649" t="s">
        <v>2</v>
      </c>
      <c r="H12" s="649" t="s">
        <v>3</v>
      </c>
      <c r="I12" s="649" t="s">
        <v>4</v>
      </c>
      <c r="J12" s="649" t="s">
        <v>5</v>
      </c>
      <c r="K12" s="649" t="s">
        <v>6</v>
      </c>
      <c r="L12" s="649" t="s">
        <v>21</v>
      </c>
      <c r="M12" s="649" t="s">
        <v>204</v>
      </c>
      <c r="N12" s="649"/>
      <c r="O12" s="649"/>
      <c r="P12" s="649"/>
      <c r="Q12" s="649" t="s">
        <v>8</v>
      </c>
      <c r="R12" s="649"/>
      <c r="S12" s="649"/>
      <c r="T12" s="649" t="s">
        <v>9</v>
      </c>
      <c r="U12" s="649" t="s">
        <v>269</v>
      </c>
      <c r="V12" s="649" t="s">
        <v>11</v>
      </c>
      <c r="Y12" s="78"/>
    </row>
    <row r="13" spans="1:25" s="7" customFormat="1" ht="36.75" customHeight="1" thickBot="1">
      <c r="B13" s="649"/>
      <c r="C13" s="649"/>
      <c r="D13" s="649"/>
      <c r="E13" s="649"/>
      <c r="F13" s="649"/>
      <c r="G13" s="649"/>
      <c r="H13" s="649"/>
      <c r="I13" s="649"/>
      <c r="J13" s="649"/>
      <c r="K13" s="649"/>
      <c r="L13" s="649"/>
      <c r="M13" s="386" t="s">
        <v>194</v>
      </c>
      <c r="N13" s="386" t="s">
        <v>202</v>
      </c>
      <c r="O13" s="386" t="s">
        <v>197</v>
      </c>
      <c r="P13" s="386" t="s">
        <v>199</v>
      </c>
      <c r="Q13" s="386" t="s">
        <v>13</v>
      </c>
      <c r="R13" s="386" t="s">
        <v>14</v>
      </c>
      <c r="S13" s="386" t="s">
        <v>141</v>
      </c>
      <c r="T13" s="649"/>
      <c r="U13" s="649"/>
      <c r="V13" s="649"/>
    </row>
    <row r="14" spans="1:25" ht="3.75" customHeight="1" thickBot="1">
      <c r="B14" s="1"/>
      <c r="C14" s="1"/>
      <c r="D14" s="1"/>
      <c r="E14" s="1"/>
      <c r="F14" s="1"/>
      <c r="G14" s="1"/>
      <c r="H14" s="1"/>
      <c r="I14" s="1"/>
      <c r="J14" s="1"/>
      <c r="K14" s="1"/>
      <c r="L14" s="1"/>
      <c r="M14" s="5"/>
      <c r="N14" s="5"/>
      <c r="O14" s="5"/>
      <c r="P14" s="5"/>
      <c r="Q14" s="5"/>
      <c r="R14" s="5"/>
      <c r="S14" s="5"/>
      <c r="T14" s="5"/>
      <c r="U14" s="5"/>
      <c r="V14" s="5"/>
    </row>
    <row r="15" spans="1:25">
      <c r="B15" s="3"/>
      <c r="C15" s="724" t="s">
        <v>52</v>
      </c>
      <c r="D15" s="751"/>
      <c r="E15" s="751"/>
      <c r="F15" s="752"/>
      <c r="G15" s="3"/>
      <c r="H15" s="6"/>
      <c r="I15" s="6"/>
      <c r="J15" s="4"/>
      <c r="K15" s="14"/>
      <c r="L15" s="29"/>
      <c r="M15" s="14"/>
      <c r="N15" s="14"/>
      <c r="O15" s="14"/>
      <c r="P15" s="2"/>
      <c r="Q15" s="3"/>
      <c r="R15" s="3"/>
      <c r="S15" s="30"/>
      <c r="T15" s="273"/>
      <c r="U15" s="9"/>
      <c r="V15" s="9"/>
      <c r="W15" s="5"/>
    </row>
    <row r="16" spans="1:25" s="76" customFormat="1">
      <c r="B16" s="110"/>
      <c r="C16" s="745" t="str">
        <f>'AGUA POTABLE 1'!C15</f>
        <v>AGUA POTABLE</v>
      </c>
      <c r="D16" s="745"/>
      <c r="E16" s="745"/>
      <c r="F16" s="745"/>
      <c r="G16" s="322" t="s">
        <v>74</v>
      </c>
      <c r="H16" s="106">
        <v>1</v>
      </c>
      <c r="I16" s="106"/>
      <c r="J16" s="387"/>
      <c r="K16" s="269">
        <f>M16</f>
        <v>11681375.875200002</v>
      </c>
      <c r="L16" s="111">
        <v>0</v>
      </c>
      <c r="M16" s="267">
        <f>'AGUA POTABLE 1'!Q30</f>
        <v>11681375.875200002</v>
      </c>
      <c r="N16" s="270">
        <v>0</v>
      </c>
      <c r="O16" s="267">
        <v>0</v>
      </c>
      <c r="P16" s="266">
        <v>0</v>
      </c>
      <c r="Q16" s="322"/>
      <c r="R16" s="157"/>
      <c r="S16" s="111">
        <v>1</v>
      </c>
      <c r="T16" s="272"/>
      <c r="U16" s="221"/>
      <c r="V16" s="221"/>
    </row>
    <row r="17" spans="2:24" s="76" customFormat="1">
      <c r="B17" s="110"/>
      <c r="C17" s="263"/>
      <c r="D17" s="264"/>
      <c r="E17" s="264"/>
      <c r="F17" s="265"/>
      <c r="G17" s="322"/>
      <c r="H17" s="106"/>
      <c r="I17" s="106"/>
      <c r="J17" s="387"/>
      <c r="K17" s="269"/>
      <c r="L17" s="111"/>
      <c r="M17" s="267"/>
      <c r="N17" s="270"/>
      <c r="O17" s="267"/>
      <c r="P17" s="266"/>
      <c r="Q17" s="322"/>
      <c r="R17" s="157"/>
      <c r="S17" s="230"/>
      <c r="T17" s="110"/>
      <c r="U17" s="221"/>
      <c r="V17" s="221"/>
    </row>
    <row r="18" spans="2:24" s="76" customFormat="1">
      <c r="B18" s="110"/>
      <c r="C18" s="746" t="s">
        <v>85</v>
      </c>
      <c r="D18" s="747"/>
      <c r="E18" s="747"/>
      <c r="F18" s="748"/>
      <c r="G18" s="322" t="s">
        <v>20</v>
      </c>
      <c r="H18" s="106" t="s">
        <v>86</v>
      </c>
      <c r="I18" s="106"/>
      <c r="J18" s="387"/>
      <c r="K18" s="269">
        <f>M18</f>
        <v>1077800</v>
      </c>
      <c r="L18" s="111">
        <v>0</v>
      </c>
      <c r="M18" s="267">
        <f>'LETRINAS 2'!P20</f>
        <v>1077800</v>
      </c>
      <c r="N18" s="270">
        <v>0</v>
      </c>
      <c r="O18" s="267">
        <v>0</v>
      </c>
      <c r="P18" s="266">
        <v>0</v>
      </c>
      <c r="Q18" s="322"/>
      <c r="R18" s="157"/>
      <c r="S18" s="111">
        <v>1</v>
      </c>
      <c r="T18" s="110"/>
      <c r="U18" s="221"/>
      <c r="V18" s="221"/>
    </row>
    <row r="19" spans="2:24" s="76" customFormat="1">
      <c r="B19" s="110"/>
      <c r="C19" s="263"/>
      <c r="D19" s="264"/>
      <c r="E19" s="264"/>
      <c r="F19" s="265"/>
      <c r="G19" s="322"/>
      <c r="H19" s="106"/>
      <c r="I19" s="106"/>
      <c r="J19" s="387"/>
      <c r="K19" s="269"/>
      <c r="L19" s="111"/>
      <c r="M19" s="267"/>
      <c r="N19" s="270"/>
      <c r="O19" s="267"/>
      <c r="P19" s="266"/>
      <c r="Q19" s="322"/>
      <c r="R19" s="157"/>
      <c r="S19" s="230"/>
      <c r="T19" s="110"/>
      <c r="U19" s="221"/>
      <c r="V19" s="221"/>
    </row>
    <row r="20" spans="2:24" s="76" customFormat="1">
      <c r="B20" s="110"/>
      <c r="C20" s="745" t="str">
        <f>'URBANIZACION MPAL 3'!C15</f>
        <v>URBANIZACION MUNICIPAL</v>
      </c>
      <c r="D20" s="745"/>
      <c r="E20" s="745"/>
      <c r="F20" s="745"/>
      <c r="G20" s="322" t="s">
        <v>74</v>
      </c>
      <c r="H20" s="106" t="s">
        <v>87</v>
      </c>
      <c r="I20" s="106"/>
      <c r="J20" s="387"/>
      <c r="K20" s="269">
        <f>M20+N20+O20+P20</f>
        <v>1394888.58</v>
      </c>
      <c r="L20" s="111">
        <v>0</v>
      </c>
      <c r="M20" s="267">
        <v>0</v>
      </c>
      <c r="N20" s="270">
        <v>0</v>
      </c>
      <c r="O20" s="267">
        <f>'URBANIZACION MPAL 3'!R16+'URBANIZACION MPAL 3'!R17+'URBANIZACION MPAL 3'!R18+'URBANIZACION MPAL 3'!R19+'URBANIZACION MPAL 3'!R20+'URBANIZACION MPAL 3'!R21</f>
        <v>1394888.58</v>
      </c>
      <c r="P20" s="266">
        <v>0</v>
      </c>
      <c r="Q20" s="322"/>
      <c r="R20" s="157"/>
      <c r="S20" s="111">
        <v>1</v>
      </c>
      <c r="T20" s="272"/>
      <c r="U20" s="221"/>
      <c r="V20" s="221"/>
    </row>
    <row r="21" spans="2:24" s="76" customFormat="1">
      <c r="B21" s="110"/>
      <c r="C21" s="263"/>
      <c r="D21" s="264"/>
      <c r="E21" s="264"/>
      <c r="F21" s="265"/>
      <c r="G21" s="322"/>
      <c r="H21" s="106"/>
      <c r="I21" s="106"/>
      <c r="J21" s="387"/>
      <c r="K21" s="269"/>
      <c r="L21" s="111"/>
      <c r="M21" s="267"/>
      <c r="N21" s="270"/>
      <c r="O21" s="267"/>
      <c r="P21" s="266"/>
      <c r="Q21" s="322"/>
      <c r="R21" s="157"/>
      <c r="S21" s="230"/>
      <c r="T21" s="110"/>
      <c r="U21" s="221"/>
      <c r="V21" s="221"/>
    </row>
    <row r="22" spans="2:24" s="76" customFormat="1">
      <c r="B22" s="110"/>
      <c r="C22" s="745" t="str">
        <f>'ELECTRIFICACION 4'!C15</f>
        <v>ELECTRIFICACION RURAL Y DE COLONIAS POBRES</v>
      </c>
      <c r="D22" s="745"/>
      <c r="E22" s="745"/>
      <c r="F22" s="745"/>
      <c r="G22" s="322" t="s">
        <v>74</v>
      </c>
      <c r="H22" s="106" t="s">
        <v>88</v>
      </c>
      <c r="I22" s="106"/>
      <c r="J22" s="387"/>
      <c r="K22" s="269">
        <f>M22</f>
        <v>2240265.3655292001</v>
      </c>
      <c r="L22" s="111">
        <v>0</v>
      </c>
      <c r="M22" s="267">
        <f>'ELECTRIFICACION 4'!Q30</f>
        <v>2240265.3655292001</v>
      </c>
      <c r="N22" s="270">
        <v>0</v>
      </c>
      <c r="O22" s="267">
        <v>0</v>
      </c>
      <c r="P22" s="266">
        <v>0</v>
      </c>
      <c r="Q22" s="322"/>
      <c r="R22" s="157"/>
      <c r="S22" s="111">
        <v>1</v>
      </c>
      <c r="T22" s="110"/>
      <c r="U22" s="221"/>
      <c r="V22" s="221"/>
    </row>
    <row r="23" spans="2:24" s="76" customFormat="1">
      <c r="B23" s="110"/>
      <c r="C23" s="263"/>
      <c r="D23" s="264"/>
      <c r="E23" s="264"/>
      <c r="F23" s="265"/>
      <c r="G23" s="322"/>
      <c r="H23" s="106"/>
      <c r="I23" s="106"/>
      <c r="J23" s="387"/>
      <c r="K23" s="269"/>
      <c r="L23" s="111"/>
      <c r="M23" s="267"/>
      <c r="N23" s="270"/>
      <c r="O23" s="267"/>
      <c r="P23" s="267"/>
      <c r="Q23" s="322"/>
      <c r="R23" s="157"/>
      <c r="S23" s="230"/>
      <c r="T23" s="110"/>
      <c r="U23" s="221"/>
      <c r="V23" s="221"/>
    </row>
    <row r="24" spans="2:24" s="76" customFormat="1">
      <c r="B24" s="110"/>
      <c r="C24" s="745" t="str">
        <f>'INF. BASICA DE SALUD 5'!C15</f>
        <v>INFRAESTRUCTURA BASICA DE SALUD</v>
      </c>
      <c r="D24" s="745"/>
      <c r="E24" s="745"/>
      <c r="F24" s="745"/>
      <c r="G24" s="322" t="s">
        <v>74</v>
      </c>
      <c r="H24" s="106" t="s">
        <v>89</v>
      </c>
      <c r="I24" s="106" t="s">
        <v>249</v>
      </c>
      <c r="J24" s="387"/>
      <c r="K24" s="269">
        <f>M24</f>
        <v>2878483.0669999998</v>
      </c>
      <c r="L24" s="111">
        <v>0</v>
      </c>
      <c r="M24" s="267">
        <f>'INF. BASICA DE SALUD 5'!Q22</f>
        <v>2878483.0669999998</v>
      </c>
      <c r="N24" s="270">
        <v>0</v>
      </c>
      <c r="O24" s="267">
        <v>0</v>
      </c>
      <c r="P24" s="267">
        <v>0</v>
      </c>
      <c r="Q24" s="322"/>
      <c r="R24" s="157"/>
      <c r="S24" s="111">
        <v>1</v>
      </c>
      <c r="T24" s="272"/>
      <c r="U24" s="221"/>
      <c r="V24" s="221"/>
    </row>
    <row r="25" spans="2:24" s="76" customFormat="1">
      <c r="B25" s="110"/>
      <c r="C25" s="263"/>
      <c r="D25" s="264"/>
      <c r="E25" s="264"/>
      <c r="F25" s="265"/>
      <c r="G25" s="322"/>
      <c r="H25" s="106"/>
      <c r="I25" s="106"/>
      <c r="J25" s="387"/>
      <c r="K25" s="269"/>
      <c r="L25" s="111"/>
      <c r="M25" s="267"/>
      <c r="N25" s="270"/>
      <c r="O25" s="267"/>
      <c r="P25" s="266"/>
      <c r="Q25" s="322"/>
      <c r="R25" s="157"/>
      <c r="S25" s="230"/>
      <c r="T25" s="110"/>
      <c r="U25" s="221"/>
      <c r="V25" s="221"/>
    </row>
    <row r="26" spans="2:24" s="76" customFormat="1">
      <c r="B26" s="110"/>
      <c r="C26" s="745" t="str">
        <f>'INF. BASICA EDUCATIVA 6'!C15</f>
        <v>INFRAESTRUCTURA BÁSICA EDUCATIVA</v>
      </c>
      <c r="D26" s="745"/>
      <c r="E26" s="745"/>
      <c r="F26" s="745"/>
      <c r="G26" s="322" t="s">
        <v>74</v>
      </c>
      <c r="H26" s="106" t="s">
        <v>90</v>
      </c>
      <c r="I26" s="106"/>
      <c r="J26" s="387"/>
      <c r="K26" s="269">
        <f>M26+N26+O26+P26</f>
        <v>5387523.2591999993</v>
      </c>
      <c r="L26" s="111">
        <v>0</v>
      </c>
      <c r="M26" s="267">
        <f>'INF. BASICA EDUCATIVA 6'!Q16</f>
        <v>194264.81</v>
      </c>
      <c r="N26" s="270">
        <f>'INF. BASICA EDUCATIVA 6'!Q17</f>
        <v>1180412.23</v>
      </c>
      <c r="O26" s="267">
        <f>'INF. BASICA EDUCATIVA 6'!Q18+'INF. BASICA EDUCATIVA 6'!Q19</f>
        <v>1858109.1991999999</v>
      </c>
      <c r="P26" s="266">
        <f>'INF. BASICA EDUCATIVA 6'!Q20</f>
        <v>2154737.02</v>
      </c>
      <c r="Q26" s="268" t="s">
        <v>97</v>
      </c>
      <c r="R26" s="157"/>
      <c r="S26" s="111">
        <v>1</v>
      </c>
      <c r="T26" s="272"/>
      <c r="U26" s="221"/>
      <c r="V26" s="221"/>
      <c r="W26" s="81"/>
      <c r="X26" s="232"/>
    </row>
    <row r="27" spans="2:24" s="76" customFormat="1">
      <c r="B27" s="110"/>
      <c r="C27" s="263"/>
      <c r="D27" s="264"/>
      <c r="E27" s="264"/>
      <c r="F27" s="265"/>
      <c r="G27" s="322"/>
      <c r="H27" s="106"/>
      <c r="I27" s="106"/>
      <c r="J27" s="387"/>
      <c r="K27" s="269"/>
      <c r="L27" s="111"/>
      <c r="M27" s="267"/>
      <c r="N27" s="270"/>
      <c r="O27" s="267"/>
      <c r="P27" s="267"/>
      <c r="Q27" s="322"/>
      <c r="R27" s="110"/>
      <c r="S27" s="230"/>
      <c r="T27" s="110"/>
      <c r="U27" s="221"/>
      <c r="V27" s="221"/>
      <c r="W27" s="81"/>
      <c r="X27" s="232"/>
    </row>
    <row r="28" spans="2:24" s="76" customFormat="1">
      <c r="B28" s="110"/>
      <c r="C28" s="745" t="str">
        <f>'MEJORAMIENTO VIVIENDA 7'!C15</f>
        <v>MEJORAMIENTO DE LA VIVIENDA</v>
      </c>
      <c r="D28" s="745"/>
      <c r="E28" s="745"/>
      <c r="F28" s="745"/>
      <c r="G28" s="322" t="s">
        <v>74</v>
      </c>
      <c r="H28" s="271" t="s">
        <v>91</v>
      </c>
      <c r="I28" s="106"/>
      <c r="J28" s="387"/>
      <c r="K28" s="269">
        <f>M28</f>
        <v>8663077.3000000007</v>
      </c>
      <c r="L28" s="111">
        <v>0</v>
      </c>
      <c r="M28" s="267">
        <f>'MEJORAMIENTO VIVIENDA 7'!Q23</f>
        <v>8663077.3000000007</v>
      </c>
      <c r="N28" s="270">
        <v>0</v>
      </c>
      <c r="O28" s="267">
        <v>0</v>
      </c>
      <c r="P28" s="267">
        <v>0</v>
      </c>
      <c r="Q28" s="110"/>
      <c r="R28" s="110"/>
      <c r="S28" s="111">
        <v>1</v>
      </c>
      <c r="T28" s="110"/>
      <c r="U28" s="221"/>
      <c r="V28" s="221"/>
      <c r="W28" s="81"/>
      <c r="X28" s="232"/>
    </row>
    <row r="29" spans="2:24" s="76" customFormat="1">
      <c r="B29" s="110"/>
      <c r="C29" s="263"/>
      <c r="D29" s="264"/>
      <c r="E29" s="264"/>
      <c r="F29" s="265"/>
      <c r="G29" s="322"/>
      <c r="H29" s="106"/>
      <c r="I29" s="106"/>
      <c r="J29" s="387"/>
      <c r="K29" s="269"/>
      <c r="L29" s="111"/>
      <c r="M29" s="267"/>
      <c r="N29" s="270"/>
      <c r="O29" s="267"/>
      <c r="P29" s="267"/>
      <c r="Q29" s="322"/>
      <c r="R29" s="110"/>
      <c r="S29" s="111"/>
      <c r="T29" s="110"/>
      <c r="U29" s="221"/>
      <c r="V29" s="221"/>
      <c r="W29" s="81"/>
      <c r="X29" s="232"/>
    </row>
    <row r="30" spans="2:24" s="76" customFormat="1">
      <c r="B30" s="110"/>
      <c r="C30" s="745" t="str">
        <f>'CAMINOS RURALES 8'!C15</f>
        <v>CAMINOS RURALES</v>
      </c>
      <c r="D30" s="745"/>
      <c r="E30" s="745"/>
      <c r="F30" s="745"/>
      <c r="G30" s="322" t="s">
        <v>74</v>
      </c>
      <c r="H30" s="106" t="s">
        <v>92</v>
      </c>
      <c r="I30" s="106"/>
      <c r="J30" s="387"/>
      <c r="K30" s="269">
        <f>M30+N30+O30+P30</f>
        <v>804324.51</v>
      </c>
      <c r="L30" s="111">
        <v>0</v>
      </c>
      <c r="M30" s="267">
        <v>0</v>
      </c>
      <c r="N30" s="270">
        <v>0</v>
      </c>
      <c r="O30" s="267">
        <f>'CAMINOS RURALES 8'!Q19</f>
        <v>804324.51</v>
      </c>
      <c r="P30" s="267">
        <v>0</v>
      </c>
      <c r="Q30" s="322"/>
      <c r="R30" s="110"/>
      <c r="S30" s="111">
        <v>1</v>
      </c>
      <c r="T30" s="110"/>
      <c r="U30" s="221"/>
      <c r="V30" s="221"/>
      <c r="W30" s="81"/>
      <c r="X30" s="232"/>
    </row>
    <row r="31" spans="2:24" s="76" customFormat="1">
      <c r="B31" s="110"/>
      <c r="C31" s="263"/>
      <c r="D31" s="264"/>
      <c r="E31" s="264"/>
      <c r="F31" s="265"/>
      <c r="G31" s="322"/>
      <c r="H31" s="106"/>
      <c r="I31" s="106"/>
      <c r="J31" s="387"/>
      <c r="K31" s="269"/>
      <c r="L31" s="111"/>
      <c r="M31" s="267"/>
      <c r="N31" s="270"/>
      <c r="O31" s="267"/>
      <c r="P31" s="267"/>
      <c r="Q31" s="322"/>
      <c r="R31" s="110"/>
      <c r="S31" s="111"/>
      <c r="T31" s="110"/>
      <c r="U31" s="221"/>
      <c r="V31" s="221"/>
      <c r="W31" s="81"/>
      <c r="X31" s="232"/>
    </row>
    <row r="32" spans="2:24" s="76" customFormat="1">
      <c r="B32" s="110"/>
      <c r="C32" s="745" t="str">
        <f>'INF PROD RURAL 9'!C15:F15</f>
        <v>INFRAESTRUCTURA PRODUCTIVA RURAL</v>
      </c>
      <c r="D32" s="745"/>
      <c r="E32" s="745"/>
      <c r="F32" s="745"/>
      <c r="G32" s="322" t="s">
        <v>74</v>
      </c>
      <c r="H32" s="106" t="s">
        <v>75</v>
      </c>
      <c r="I32" s="106"/>
      <c r="J32" s="387"/>
      <c r="K32" s="269">
        <f>M32+N32+O32+P32</f>
        <v>1120000</v>
      </c>
      <c r="L32" s="111">
        <v>0</v>
      </c>
      <c r="M32" s="267">
        <f>'INF PROD RURAL 9'!Q23</f>
        <v>1120000</v>
      </c>
      <c r="N32" s="270">
        <v>0</v>
      </c>
      <c r="O32" s="267">
        <v>0</v>
      </c>
      <c r="P32" s="267">
        <v>0</v>
      </c>
      <c r="Q32" s="322"/>
      <c r="R32" s="110"/>
      <c r="S32" s="111">
        <v>1</v>
      </c>
      <c r="T32" s="272"/>
      <c r="U32" s="221"/>
      <c r="V32" s="221"/>
      <c r="W32" s="81"/>
      <c r="X32" s="232"/>
    </row>
    <row r="33" spans="2:24" s="76" customFormat="1">
      <c r="B33" s="110"/>
      <c r="C33" s="263"/>
      <c r="D33" s="264"/>
      <c r="E33" s="264"/>
      <c r="F33" s="265"/>
      <c r="G33" s="322"/>
      <c r="H33" s="106"/>
      <c r="I33" s="106"/>
      <c r="J33" s="387"/>
      <c r="K33" s="269"/>
      <c r="L33" s="111"/>
      <c r="M33" s="267"/>
      <c r="N33" s="270"/>
      <c r="O33" s="267"/>
      <c r="P33" s="267"/>
      <c r="Q33" s="322"/>
      <c r="R33" s="110"/>
      <c r="S33" s="111"/>
      <c r="T33" s="110"/>
      <c r="U33" s="221"/>
      <c r="V33" s="221"/>
      <c r="W33" s="81"/>
      <c r="X33" s="232"/>
    </row>
    <row r="34" spans="2:24" s="76" customFormat="1">
      <c r="B34" s="110"/>
      <c r="C34" s="745" t="s">
        <v>56</v>
      </c>
      <c r="D34" s="745"/>
      <c r="E34" s="745"/>
      <c r="F34" s="745"/>
      <c r="G34" s="322" t="s">
        <v>74</v>
      </c>
      <c r="H34" s="106" t="s">
        <v>76</v>
      </c>
      <c r="I34" s="106"/>
      <c r="J34" s="387"/>
      <c r="K34" s="269">
        <f>M34</f>
        <v>1113086.4000000001</v>
      </c>
      <c r="L34" s="111">
        <v>0</v>
      </c>
      <c r="M34" s="267">
        <f>'INDIRECTOS 10 '!O25</f>
        <v>1113086.4000000001</v>
      </c>
      <c r="N34" s="270">
        <v>0</v>
      </c>
      <c r="O34" s="267">
        <v>0</v>
      </c>
      <c r="P34" s="267">
        <v>0</v>
      </c>
      <c r="Q34" s="322"/>
      <c r="R34" s="110"/>
      <c r="S34" s="111">
        <v>1</v>
      </c>
      <c r="T34" s="110"/>
      <c r="U34" s="221"/>
      <c r="V34" s="221"/>
      <c r="W34" s="81"/>
      <c r="X34" s="232"/>
    </row>
    <row r="35" spans="2:24" s="76" customFormat="1">
      <c r="B35" s="110"/>
      <c r="C35" s="263"/>
      <c r="D35" s="264"/>
      <c r="E35" s="264"/>
      <c r="F35" s="265"/>
      <c r="G35" s="322"/>
      <c r="H35" s="106"/>
      <c r="I35" s="106"/>
      <c r="J35" s="387"/>
      <c r="K35" s="269"/>
      <c r="L35" s="111"/>
      <c r="M35" s="267"/>
      <c r="N35" s="270"/>
      <c r="O35" s="267"/>
      <c r="P35" s="267"/>
      <c r="Q35" s="322"/>
      <c r="R35" s="110"/>
      <c r="S35" s="111"/>
      <c r="T35" s="110"/>
      <c r="U35" s="221"/>
      <c r="V35" s="221"/>
      <c r="W35" s="81"/>
      <c r="X35" s="232"/>
    </row>
    <row r="36" spans="2:24" s="76" customFormat="1" ht="13.5" thickBot="1">
      <c r="B36" s="340"/>
      <c r="C36" s="753" t="s">
        <v>19</v>
      </c>
      <c r="D36" s="753"/>
      <c r="E36" s="753"/>
      <c r="F36" s="753"/>
      <c r="G36" s="341" t="s">
        <v>74</v>
      </c>
      <c r="H36" s="342" t="s">
        <v>77</v>
      </c>
      <c r="I36" s="342"/>
      <c r="J36" s="343"/>
      <c r="K36" s="344">
        <f>M36</f>
        <v>742057.64</v>
      </c>
      <c r="L36" s="345">
        <v>0</v>
      </c>
      <c r="M36" s="385">
        <f>'DESARROLLO INST. 11'!O20</f>
        <v>742057.64</v>
      </c>
      <c r="N36" s="347">
        <v>0</v>
      </c>
      <c r="O36" s="346">
        <v>0</v>
      </c>
      <c r="P36" s="346">
        <v>0</v>
      </c>
      <c r="Q36" s="341"/>
      <c r="R36" s="340"/>
      <c r="S36" s="345">
        <v>1</v>
      </c>
      <c r="T36" s="340"/>
      <c r="U36" s="348"/>
      <c r="V36" s="348"/>
      <c r="W36" s="82"/>
      <c r="X36" s="233"/>
    </row>
    <row r="37" spans="2:24" ht="13.5" thickBot="1">
      <c r="B37" s="1"/>
      <c r="C37" s="1"/>
      <c r="D37" s="1"/>
      <c r="E37" s="1"/>
      <c r="F37" s="1"/>
      <c r="G37" s="1"/>
      <c r="H37" s="1"/>
      <c r="I37" s="1"/>
      <c r="J37" s="19" t="s">
        <v>12</v>
      </c>
      <c r="K37" s="18">
        <f>SUM(K15:K36)</f>
        <v>37102881.996929199</v>
      </c>
      <c r="L37" s="95"/>
      <c r="M37" s="18">
        <f>SUM(M1:M36)</f>
        <v>29710410.457729198</v>
      </c>
      <c r="N37" s="18">
        <f>SUM(N15:N36)</f>
        <v>1180412.23</v>
      </c>
      <c r="O37" s="18">
        <f>SUM(O15:O36)</f>
        <v>4057322.2891999995</v>
      </c>
      <c r="P37" s="18">
        <f>SUM(P15:P36)</f>
        <v>2154737.02</v>
      </c>
      <c r="Q37" s="1"/>
      <c r="R37" s="1"/>
      <c r="S37" s="1"/>
      <c r="T37" s="1"/>
      <c r="U37" s="1"/>
      <c r="V37" s="1"/>
    </row>
    <row r="38" spans="2:24" ht="17.25" customHeight="1">
      <c r="B38" s="1"/>
      <c r="C38" s="1"/>
      <c r="D38" s="1"/>
      <c r="E38" s="1"/>
      <c r="F38" s="1"/>
      <c r="G38" s="1"/>
      <c r="H38" s="1"/>
      <c r="I38" s="1"/>
      <c r="J38" s="1"/>
      <c r="K38" s="69"/>
      <c r="O38" s="69"/>
      <c r="P38" s="69"/>
      <c r="R38" s="1"/>
      <c r="S38" s="1"/>
      <c r="T38" s="1"/>
      <c r="U38" s="1"/>
      <c r="V38" s="1"/>
    </row>
    <row r="39" spans="2:24">
      <c r="B39" s="754" t="s">
        <v>184</v>
      </c>
      <c r="C39" s="754"/>
      <c r="D39" s="754"/>
      <c r="E39" s="754"/>
      <c r="F39" s="754"/>
      <c r="G39" s="754"/>
      <c r="H39" s="754"/>
      <c r="I39" s="754"/>
      <c r="J39" s="754"/>
      <c r="K39" s="754"/>
      <c r="L39" s="754"/>
      <c r="M39" s="754"/>
      <c r="N39" s="754"/>
      <c r="O39" s="754"/>
      <c r="P39" s="754"/>
      <c r="Q39" s="754"/>
      <c r="R39" s="754"/>
      <c r="S39" s="754"/>
      <c r="T39" s="754"/>
      <c r="U39" s="754"/>
      <c r="V39" s="754"/>
    </row>
    <row r="40" spans="2:24" ht="24" customHeight="1">
      <c r="B40" s="742" t="s">
        <v>206</v>
      </c>
      <c r="C40" s="742"/>
      <c r="D40" s="742"/>
      <c r="E40" s="742"/>
      <c r="F40" s="742"/>
      <c r="G40" s="742"/>
      <c r="H40" s="742"/>
      <c r="I40" s="742"/>
      <c r="J40" s="742"/>
      <c r="K40" s="742"/>
      <c r="L40" s="742"/>
      <c r="M40" s="742"/>
      <c r="N40" s="742"/>
      <c r="O40" s="742"/>
      <c r="P40" s="742"/>
      <c r="Q40" s="742"/>
      <c r="R40" s="742"/>
      <c r="S40" s="742"/>
      <c r="T40" s="742"/>
      <c r="U40" s="742"/>
      <c r="V40" s="742"/>
    </row>
    <row r="41" spans="2:24">
      <c r="K41" s="95"/>
      <c r="M41" s="95"/>
      <c r="N41" s="432"/>
    </row>
    <row r="42" spans="2:24">
      <c r="O42" s="95"/>
      <c r="S42" s="661" t="s">
        <v>58</v>
      </c>
      <c r="T42" s="661"/>
      <c r="U42" s="661"/>
      <c r="V42" s="661"/>
      <c r="W42" s="83"/>
    </row>
    <row r="43" spans="2:24">
      <c r="K43" s="77"/>
      <c r="S43" s="680" t="s">
        <v>18</v>
      </c>
      <c r="T43" s="680"/>
      <c r="U43" s="680"/>
      <c r="V43" s="680"/>
    </row>
  </sheetData>
  <mergeCells count="37">
    <mergeCell ref="K9:O9"/>
    <mergeCell ref="K4:O4"/>
    <mergeCell ref="K5:O5"/>
    <mergeCell ref="K6:P7"/>
    <mergeCell ref="Q7:S7"/>
    <mergeCell ref="K8:O8"/>
    <mergeCell ref="U12:U13"/>
    <mergeCell ref="V12:V13"/>
    <mergeCell ref="K10:P10"/>
    <mergeCell ref="B11:U11"/>
    <mergeCell ref="B12:B13"/>
    <mergeCell ref="C12:F13"/>
    <mergeCell ref="G12:G13"/>
    <mergeCell ref="H12:H13"/>
    <mergeCell ref="I12:I13"/>
    <mergeCell ref="J12:J13"/>
    <mergeCell ref="K12:K13"/>
    <mergeCell ref="C24:F24"/>
    <mergeCell ref="L12:L13"/>
    <mergeCell ref="M12:P12"/>
    <mergeCell ref="Q12:S12"/>
    <mergeCell ref="T12:T13"/>
    <mergeCell ref="C15:F15"/>
    <mergeCell ref="C16:F16"/>
    <mergeCell ref="C18:F18"/>
    <mergeCell ref="C20:F20"/>
    <mergeCell ref="C22:F22"/>
    <mergeCell ref="S42:V42"/>
    <mergeCell ref="S43:V43"/>
    <mergeCell ref="B39:V39"/>
    <mergeCell ref="B40:V40"/>
    <mergeCell ref="C26:F26"/>
    <mergeCell ref="C28:F28"/>
    <mergeCell ref="C30:F30"/>
    <mergeCell ref="C32:F32"/>
    <mergeCell ref="C34:F34"/>
    <mergeCell ref="C36:F36"/>
  </mergeCells>
  <printOptions horizontalCentered="1"/>
  <pageMargins left="0.23622047244094491" right="0" top="0.19685039370078741" bottom="0" header="0" footer="0"/>
  <pageSetup paperSize="5" scale="65"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codeName="Hoja2"/>
  <dimension ref="A1:AA29"/>
  <sheetViews>
    <sheetView view="pageBreakPreview" zoomScaleNormal="100" zoomScaleSheetLayoutView="100" workbookViewId="0">
      <selection activeCell="Q18" sqref="Q18"/>
    </sheetView>
  </sheetViews>
  <sheetFormatPr baseColWidth="10" defaultRowHeight="12.75"/>
  <cols>
    <col min="1" max="1" width="8.5703125" style="74" customWidth="1"/>
    <col min="2" max="2" width="12.140625" style="74" customWidth="1"/>
    <col min="3" max="3" width="10.42578125" style="74" customWidth="1"/>
    <col min="4" max="4" width="8.5703125" style="74" customWidth="1"/>
    <col min="5" max="5" width="3.7109375" style="74" customWidth="1"/>
    <col min="6" max="6" width="5" style="74" customWidth="1"/>
    <col min="7" max="7" width="5.7109375" style="74" customWidth="1"/>
    <col min="8" max="8" width="5.85546875" style="74" customWidth="1"/>
    <col min="9" max="9" width="7.85546875" style="74" customWidth="1"/>
    <col min="10" max="10" width="6.140625" style="74" customWidth="1"/>
    <col min="11" max="11" width="14.140625" style="74" customWidth="1"/>
    <col min="12" max="12" width="11.28515625" style="74" customWidth="1"/>
    <col min="13" max="13" width="12.140625" style="74" customWidth="1"/>
    <col min="14" max="14" width="7.42578125" style="74" customWidth="1"/>
    <col min="15" max="16" width="12.140625" style="74" customWidth="1"/>
    <col min="17" max="17" width="12.85546875" style="74" customWidth="1"/>
    <col min="18" max="18" width="12" style="74" customWidth="1"/>
    <col min="19" max="19" width="9.85546875" style="74" customWidth="1"/>
    <col min="20" max="20" width="8.5703125" style="74" customWidth="1"/>
    <col min="21" max="21" width="9.5703125" style="74" customWidth="1"/>
    <col min="22" max="22" width="9.42578125" style="74" customWidth="1"/>
    <col min="23" max="23" width="7.28515625" style="74" customWidth="1"/>
    <col min="24" max="24" width="9.140625" style="74" customWidth="1"/>
    <col min="25" max="25" width="5.5703125" style="183" customWidth="1"/>
    <col min="26" max="26" width="6.140625" style="183" customWidth="1"/>
    <col min="27" max="27" width="6.140625" style="74" customWidth="1"/>
    <col min="28" max="28" width="1.28515625" style="74" customWidth="1"/>
    <col min="29" max="16384" width="11.42578125" style="74"/>
  </cols>
  <sheetData>
    <row r="1" spans="1:27" ht="11.25" customHeight="1" thickBot="1">
      <c r="Y1" s="74"/>
    </row>
    <row r="2" spans="1:27">
      <c r="A2" s="176"/>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8"/>
    </row>
    <row r="3" spans="1:27">
      <c r="A3" s="179"/>
      <c r="B3" s="79"/>
      <c r="C3" s="79"/>
      <c r="D3" s="79"/>
      <c r="E3" s="79"/>
      <c r="F3" s="79"/>
      <c r="G3" s="79"/>
      <c r="H3" s="79"/>
      <c r="I3" s="79"/>
      <c r="J3" s="79"/>
      <c r="K3" s="79"/>
      <c r="L3" s="79"/>
      <c r="M3" s="79"/>
      <c r="N3" s="79"/>
      <c r="O3" s="79"/>
      <c r="P3" s="79"/>
      <c r="Q3" s="79"/>
      <c r="R3" s="79"/>
      <c r="S3" s="79"/>
      <c r="T3" s="79"/>
      <c r="U3" s="79"/>
      <c r="V3" s="79"/>
      <c r="W3" s="79"/>
      <c r="X3" s="79"/>
      <c r="Y3" s="79"/>
      <c r="Z3" s="79"/>
      <c r="AA3" s="180"/>
    </row>
    <row r="4" spans="1:27" ht="15.75">
      <c r="A4" s="179"/>
      <c r="B4" s="244"/>
      <c r="C4" s="22" t="s">
        <v>114</v>
      </c>
      <c r="D4" s="79"/>
      <c r="E4" s="22"/>
      <c r="F4" s="79"/>
      <c r="G4" s="244"/>
      <c r="H4" s="244"/>
      <c r="I4" s="244"/>
      <c r="J4" s="244"/>
      <c r="K4" s="244" t="s">
        <v>26</v>
      </c>
      <c r="L4" s="244"/>
      <c r="M4" s="244"/>
      <c r="N4" s="244"/>
      <c r="O4" s="244"/>
      <c r="P4" s="244"/>
      <c r="Q4" s="244"/>
      <c r="S4" s="235" t="s">
        <v>60</v>
      </c>
      <c r="T4" s="22" t="s">
        <v>187</v>
      </c>
      <c r="U4" s="244"/>
      <c r="V4" s="244"/>
      <c r="W4" s="244"/>
      <c r="X4" s="244"/>
      <c r="Y4" s="244"/>
      <c r="Z4" s="79"/>
      <c r="AA4" s="180"/>
    </row>
    <row r="5" spans="1:27" ht="15.75">
      <c r="A5" s="179"/>
      <c r="B5" s="244"/>
      <c r="C5" s="237" t="s">
        <v>59</v>
      </c>
      <c r="D5" s="22"/>
      <c r="E5" s="22"/>
      <c r="F5" s="31"/>
      <c r="G5" s="244"/>
      <c r="H5" s="244"/>
      <c r="I5" s="244"/>
      <c r="J5" s="244"/>
      <c r="K5" s="654" t="s">
        <v>27</v>
      </c>
      <c r="L5" s="654"/>
      <c r="M5" s="654"/>
      <c r="N5" s="654"/>
      <c r="O5" s="654"/>
      <c r="P5" s="654"/>
      <c r="Q5" s="244"/>
      <c r="R5" s="244"/>
      <c r="S5" s="244"/>
      <c r="T5" s="244"/>
      <c r="U5" s="244"/>
      <c r="V5" s="244"/>
      <c r="W5" s="244"/>
      <c r="X5" s="244"/>
      <c r="Y5" s="244"/>
      <c r="Z5" s="79"/>
      <c r="AA5" s="180"/>
    </row>
    <row r="6" spans="1:27" ht="12.75" customHeight="1">
      <c r="A6" s="179"/>
      <c r="B6" s="181"/>
      <c r="C6" s="237" t="s">
        <v>71</v>
      </c>
      <c r="D6" s="22"/>
      <c r="E6" s="237"/>
      <c r="F6" s="237"/>
      <c r="G6" s="181"/>
      <c r="H6" s="181"/>
      <c r="I6" s="181"/>
      <c r="J6" s="181"/>
      <c r="K6" s="662" t="s">
        <v>113</v>
      </c>
      <c r="L6" s="662"/>
      <c r="M6" s="662"/>
      <c r="N6" s="662"/>
      <c r="O6" s="662"/>
      <c r="P6" s="662"/>
      <c r="Q6" s="181"/>
      <c r="R6" s="181"/>
      <c r="S6" s="181"/>
      <c r="T6" s="181"/>
      <c r="U6" s="181"/>
      <c r="V6" s="181"/>
      <c r="W6" s="181"/>
      <c r="X6" s="181"/>
      <c r="Y6" s="181"/>
      <c r="Z6" s="79"/>
      <c r="AA6" s="180"/>
    </row>
    <row r="7" spans="1:27">
      <c r="A7" s="23"/>
      <c r="B7" s="79"/>
      <c r="C7" s="237" t="s">
        <v>70</v>
      </c>
      <c r="D7" s="35" t="str">
        <f>'AGUA POTABLE 1'!E7</f>
        <v>30 DE DICIEMBRE DE 2014 (CIERRE DE EJERCICIO)</v>
      </c>
      <c r="E7" s="35"/>
      <c r="F7" s="35"/>
      <c r="G7" s="35"/>
      <c r="H7" s="79"/>
      <c r="I7" s="79"/>
      <c r="J7" s="79"/>
      <c r="K7" s="662"/>
      <c r="L7" s="662"/>
      <c r="M7" s="662"/>
      <c r="N7" s="662"/>
      <c r="O7" s="662"/>
      <c r="P7" s="662"/>
      <c r="Q7" s="35"/>
      <c r="R7" s="655" t="s">
        <v>42</v>
      </c>
      <c r="S7" s="655"/>
      <c r="T7" s="655"/>
      <c r="U7" s="655"/>
      <c r="V7" s="79"/>
      <c r="W7" s="79"/>
      <c r="X7" s="79"/>
      <c r="Y7" s="79"/>
      <c r="Z7" s="79"/>
      <c r="AA7" s="180"/>
    </row>
    <row r="8" spans="1:27">
      <c r="A8" s="23"/>
      <c r="B8" s="79"/>
      <c r="C8" s="237" t="s">
        <v>78</v>
      </c>
      <c r="D8" s="79"/>
      <c r="E8" s="22"/>
      <c r="F8" s="79"/>
      <c r="G8" s="31"/>
      <c r="H8" s="31"/>
      <c r="I8" s="31"/>
      <c r="J8" s="31"/>
      <c r="K8" s="661" t="s">
        <v>69</v>
      </c>
      <c r="L8" s="661"/>
      <c r="M8" s="661"/>
      <c r="N8" s="661"/>
      <c r="O8" s="661"/>
      <c r="P8" s="31"/>
      <c r="Q8" s="31"/>
      <c r="R8" s="37" t="s">
        <v>47</v>
      </c>
      <c r="S8" s="36" t="s">
        <v>48</v>
      </c>
      <c r="T8" s="79"/>
      <c r="U8" s="79"/>
      <c r="V8" s="79"/>
      <c r="W8" s="79"/>
      <c r="X8" s="79"/>
      <c r="Y8" s="79"/>
      <c r="Z8" s="79"/>
      <c r="AA8" s="180"/>
    </row>
    <row r="9" spans="1:27">
      <c r="A9" s="23"/>
      <c r="B9" s="79"/>
      <c r="C9" s="237" t="s">
        <v>79</v>
      </c>
      <c r="D9" s="22"/>
      <c r="E9" s="22"/>
      <c r="F9" s="79"/>
      <c r="G9" s="181"/>
      <c r="H9" s="181"/>
      <c r="I9" s="181"/>
      <c r="J9" s="181"/>
      <c r="K9" s="659" t="s">
        <v>112</v>
      </c>
      <c r="L9" s="659"/>
      <c r="M9" s="659"/>
      <c r="N9" s="659"/>
      <c r="O9" s="659"/>
      <c r="P9" s="79"/>
      <c r="Q9" s="35"/>
      <c r="R9" s="37" t="s">
        <v>44</v>
      </c>
      <c r="S9" s="36" t="s">
        <v>49</v>
      </c>
      <c r="T9" s="79"/>
      <c r="U9" s="35"/>
      <c r="V9" s="35"/>
      <c r="W9" s="79"/>
      <c r="X9" s="79"/>
      <c r="Y9" s="79"/>
      <c r="Z9" s="79"/>
      <c r="AA9" s="180"/>
    </row>
    <row r="10" spans="1:27" ht="13.5" thickBot="1">
      <c r="A10" s="353"/>
      <c r="B10" s="182"/>
      <c r="C10" s="182"/>
      <c r="D10" s="182"/>
      <c r="E10" s="182"/>
      <c r="F10" s="182"/>
      <c r="G10" s="182"/>
      <c r="H10" s="182"/>
      <c r="I10" s="182"/>
      <c r="J10" s="182"/>
      <c r="K10" s="660" t="s">
        <v>25</v>
      </c>
      <c r="L10" s="660"/>
      <c r="M10" s="660"/>
      <c r="N10" s="660"/>
      <c r="O10" s="660"/>
      <c r="P10" s="660"/>
      <c r="Q10" s="182"/>
      <c r="R10" s="182"/>
      <c r="S10" s="182"/>
      <c r="T10" s="182"/>
      <c r="U10" s="182"/>
      <c r="V10" s="182"/>
      <c r="W10" s="182"/>
      <c r="X10" s="24" t="s">
        <v>28</v>
      </c>
      <c r="Y10" s="25">
        <v>2</v>
      </c>
      <c r="Z10" s="25" t="s">
        <v>29</v>
      </c>
      <c r="AA10" s="248">
        <f>'AGUA POTABLE 1'!$AA$10</f>
        <v>13</v>
      </c>
    </row>
    <row r="11" spans="1:27" ht="4.5" customHeight="1" thickBot="1">
      <c r="A11" s="358"/>
      <c r="G11" s="79"/>
      <c r="H11" s="79"/>
      <c r="I11" s="79"/>
      <c r="J11" s="79"/>
      <c r="K11" s="288"/>
      <c r="L11" s="415"/>
      <c r="M11" s="288"/>
      <c r="N11" s="288"/>
      <c r="O11" s="288"/>
      <c r="P11" s="288"/>
      <c r="Q11" s="79"/>
      <c r="R11" s="79"/>
      <c r="S11" s="79"/>
      <c r="T11" s="79"/>
      <c r="U11" s="37"/>
      <c r="V11" s="236"/>
      <c r="W11" s="236"/>
      <c r="X11" s="236"/>
      <c r="Y11" s="234"/>
      <c r="Z11" s="182"/>
      <c r="AA11" s="182"/>
    </row>
    <row r="12" spans="1:27" s="7" customFormat="1" ht="26.25" customHeight="1" thickBot="1">
      <c r="A12" s="663" t="s">
        <v>254</v>
      </c>
      <c r="B12" s="673" t="s">
        <v>1</v>
      </c>
      <c r="C12" s="674"/>
      <c r="D12" s="674"/>
      <c r="E12" s="675"/>
      <c r="F12" s="675" t="s">
        <v>2</v>
      </c>
      <c r="G12" s="663" t="s">
        <v>3</v>
      </c>
      <c r="H12" s="674" t="s">
        <v>4</v>
      </c>
      <c r="I12" s="663" t="s">
        <v>40</v>
      </c>
      <c r="J12" s="663" t="s">
        <v>255</v>
      </c>
      <c r="K12" s="663" t="s">
        <v>5</v>
      </c>
      <c r="L12" s="663" t="s">
        <v>256</v>
      </c>
      <c r="M12" s="663" t="s">
        <v>6</v>
      </c>
      <c r="N12" s="674" t="s">
        <v>21</v>
      </c>
      <c r="O12" s="656" t="s">
        <v>7</v>
      </c>
      <c r="P12" s="657"/>
      <c r="Q12" s="657"/>
      <c r="R12" s="657"/>
      <c r="S12" s="658"/>
      <c r="T12" s="674" t="s">
        <v>8</v>
      </c>
      <c r="U12" s="674"/>
      <c r="V12" s="674"/>
      <c r="W12" s="663" t="s">
        <v>9</v>
      </c>
      <c r="X12" s="674" t="s">
        <v>38</v>
      </c>
      <c r="Y12" s="663" t="s">
        <v>269</v>
      </c>
      <c r="Z12" s="673" t="s">
        <v>53</v>
      </c>
      <c r="AA12" s="675"/>
    </row>
    <row r="13" spans="1:27" s="7" customFormat="1" ht="26.25" customHeight="1" thickBot="1">
      <c r="A13" s="664"/>
      <c r="B13" s="676"/>
      <c r="C13" s="677"/>
      <c r="D13" s="677"/>
      <c r="E13" s="678"/>
      <c r="F13" s="678"/>
      <c r="G13" s="664"/>
      <c r="H13" s="677"/>
      <c r="I13" s="664"/>
      <c r="J13" s="664"/>
      <c r="K13" s="664"/>
      <c r="L13" s="664"/>
      <c r="M13" s="664"/>
      <c r="N13" s="678"/>
      <c r="O13" s="287" t="s">
        <v>12</v>
      </c>
      <c r="P13" s="287" t="s">
        <v>30</v>
      </c>
      <c r="Q13" s="287" t="s">
        <v>54</v>
      </c>
      <c r="R13" s="287" t="s">
        <v>55</v>
      </c>
      <c r="S13" s="287" t="s">
        <v>67</v>
      </c>
      <c r="T13" s="287" t="s">
        <v>13</v>
      </c>
      <c r="U13" s="287" t="s">
        <v>14</v>
      </c>
      <c r="V13" s="321" t="s">
        <v>141</v>
      </c>
      <c r="W13" s="664"/>
      <c r="X13" s="678"/>
      <c r="Y13" s="664"/>
      <c r="Z13" s="241" t="s">
        <v>45</v>
      </c>
      <c r="AA13" s="241" t="s">
        <v>43</v>
      </c>
    </row>
    <row r="14" spans="1:27" ht="3.75" customHeight="1" thickBot="1">
      <c r="A14" s="1"/>
      <c r="B14" s="21"/>
      <c r="C14" s="20"/>
      <c r="D14" s="20"/>
      <c r="E14" s="20"/>
      <c r="F14" s="1"/>
      <c r="G14" s="1"/>
      <c r="H14" s="1"/>
      <c r="I14" s="1"/>
      <c r="J14" s="1"/>
      <c r="K14" s="1"/>
      <c r="L14" s="1"/>
      <c r="M14" s="1"/>
      <c r="N14" s="1"/>
      <c r="O14" s="5"/>
      <c r="P14" s="5"/>
      <c r="Q14" s="5"/>
      <c r="R14" s="5"/>
      <c r="S14" s="5"/>
      <c r="T14" s="5"/>
      <c r="U14" s="5"/>
      <c r="V14" s="5"/>
      <c r="W14" s="5"/>
      <c r="X14" s="5"/>
      <c r="Y14" s="32"/>
      <c r="Z14" s="32"/>
      <c r="AA14" s="5"/>
    </row>
    <row r="15" spans="1:27" s="75" customFormat="1" ht="20.100000000000001" customHeight="1">
      <c r="A15" s="163"/>
      <c r="B15" s="670" t="s">
        <v>84</v>
      </c>
      <c r="C15" s="671"/>
      <c r="D15" s="671"/>
      <c r="E15" s="672"/>
      <c r="F15" s="546"/>
      <c r="G15" s="87"/>
      <c r="H15" s="547"/>
      <c r="I15" s="547"/>
      <c r="J15" s="547"/>
      <c r="K15" s="548"/>
      <c r="L15" s="549"/>
      <c r="M15" s="550"/>
      <c r="N15" s="551"/>
      <c r="O15" s="550"/>
      <c r="P15" s="550"/>
      <c r="Q15" s="550"/>
      <c r="R15" s="552"/>
      <c r="S15" s="552"/>
      <c r="T15" s="553"/>
      <c r="U15" s="554"/>
      <c r="V15" s="555"/>
      <c r="W15" s="556"/>
      <c r="X15" s="555"/>
      <c r="Y15" s="557"/>
      <c r="Z15" s="557"/>
      <c r="AA15" s="87"/>
    </row>
    <row r="16" spans="1:27" s="190" customFormat="1" ht="35.25" customHeight="1">
      <c r="A16" s="425" t="s">
        <v>428</v>
      </c>
      <c r="B16" s="650" t="s">
        <v>421</v>
      </c>
      <c r="C16" s="665"/>
      <c r="D16" s="665"/>
      <c r="E16" s="666"/>
      <c r="F16" s="291" t="s">
        <v>20</v>
      </c>
      <c r="G16" s="292" t="s">
        <v>181</v>
      </c>
      <c r="H16" s="292" t="s">
        <v>172</v>
      </c>
      <c r="I16" s="293" t="s">
        <v>253</v>
      </c>
      <c r="J16" s="365" t="s">
        <v>194</v>
      </c>
      <c r="K16" s="639" t="s">
        <v>127</v>
      </c>
      <c r="L16" s="420" t="s">
        <v>259</v>
      </c>
      <c r="M16" s="135">
        <f>O16</f>
        <v>2520000</v>
      </c>
      <c r="N16" s="140">
        <v>1</v>
      </c>
      <c r="O16" s="135">
        <f>P16+Q16+R16+S16</f>
        <v>2520000</v>
      </c>
      <c r="P16" s="135">
        <v>856800</v>
      </c>
      <c r="Q16" s="135">
        <v>831600</v>
      </c>
      <c r="R16" s="135">
        <v>831600</v>
      </c>
      <c r="S16" s="189">
        <v>0</v>
      </c>
      <c r="T16" s="130" t="s">
        <v>61</v>
      </c>
      <c r="U16" s="130">
        <v>930</v>
      </c>
      <c r="V16" s="137">
        <v>1</v>
      </c>
      <c r="W16" s="160">
        <v>76</v>
      </c>
      <c r="X16" s="137" t="s">
        <v>51</v>
      </c>
      <c r="Y16" s="137" t="s">
        <v>257</v>
      </c>
      <c r="Z16" s="96"/>
      <c r="AA16" s="97" t="s">
        <v>46</v>
      </c>
    </row>
    <row r="17" spans="1:27" s="190" customFormat="1" ht="24.95" customHeight="1">
      <c r="A17" s="425" t="s">
        <v>429</v>
      </c>
      <c r="B17" s="650" t="s">
        <v>422</v>
      </c>
      <c r="C17" s="665"/>
      <c r="D17" s="665"/>
      <c r="E17" s="666"/>
      <c r="F17" s="291" t="s">
        <v>20</v>
      </c>
      <c r="G17" s="292" t="s">
        <v>181</v>
      </c>
      <c r="H17" s="292" t="s">
        <v>170</v>
      </c>
      <c r="I17" s="293" t="s">
        <v>253</v>
      </c>
      <c r="J17" s="365" t="s">
        <v>194</v>
      </c>
      <c r="K17" s="639" t="s">
        <v>128</v>
      </c>
      <c r="L17" s="420" t="s">
        <v>268</v>
      </c>
      <c r="M17" s="135">
        <f>O17</f>
        <v>650000</v>
      </c>
      <c r="N17" s="140">
        <v>1</v>
      </c>
      <c r="O17" s="135">
        <f>P17+Q17+R17+S17</f>
        <v>650000</v>
      </c>
      <c r="P17" s="135">
        <v>221000.00000000003</v>
      </c>
      <c r="Q17" s="135">
        <v>214500</v>
      </c>
      <c r="R17" s="135">
        <v>214500</v>
      </c>
      <c r="S17" s="189">
        <v>0</v>
      </c>
      <c r="T17" s="130" t="s">
        <v>61</v>
      </c>
      <c r="U17" s="130">
        <v>150</v>
      </c>
      <c r="V17" s="137">
        <v>1</v>
      </c>
      <c r="W17" s="310">
        <v>140</v>
      </c>
      <c r="X17" s="137" t="s">
        <v>51</v>
      </c>
      <c r="Y17" s="137" t="s">
        <v>257</v>
      </c>
      <c r="Z17" s="96"/>
      <c r="AA17" s="97" t="s">
        <v>46</v>
      </c>
    </row>
    <row r="18" spans="1:27" s="190" customFormat="1" ht="29.25" customHeight="1">
      <c r="A18" s="134" t="s">
        <v>349</v>
      </c>
      <c r="B18" s="641" t="s">
        <v>418</v>
      </c>
      <c r="C18" s="653"/>
      <c r="D18" s="653"/>
      <c r="E18" s="643"/>
      <c r="F18" s="291" t="s">
        <v>348</v>
      </c>
      <c r="G18" s="292" t="s">
        <v>181</v>
      </c>
      <c r="H18" s="292" t="s">
        <v>172</v>
      </c>
      <c r="I18" s="293" t="s">
        <v>253</v>
      </c>
      <c r="J18" s="463" t="s">
        <v>194</v>
      </c>
      <c r="K18" s="639" t="s">
        <v>347</v>
      </c>
      <c r="L18" s="420">
        <v>220020145</v>
      </c>
      <c r="M18" s="135">
        <f>O18</f>
        <v>1669707.07</v>
      </c>
      <c r="N18" s="140">
        <v>1</v>
      </c>
      <c r="O18" s="135">
        <f>P18+Q18+R18</f>
        <v>1669707.07</v>
      </c>
      <c r="P18" s="135">
        <v>0</v>
      </c>
      <c r="Q18" s="135">
        <v>1669707.07</v>
      </c>
      <c r="R18" s="135">
        <v>0</v>
      </c>
      <c r="S18" s="189">
        <v>0</v>
      </c>
      <c r="T18" s="130" t="s">
        <v>65</v>
      </c>
      <c r="U18" s="130">
        <v>1</v>
      </c>
      <c r="V18" s="137">
        <v>1</v>
      </c>
      <c r="W18" s="446">
        <v>76</v>
      </c>
      <c r="X18" s="137" t="s">
        <v>51</v>
      </c>
      <c r="Y18" s="137" t="s">
        <v>257</v>
      </c>
      <c r="Z18" s="96"/>
      <c r="AA18" s="97" t="s">
        <v>46</v>
      </c>
    </row>
    <row r="19" spans="1:27" s="190" customFormat="1" ht="24.95" customHeight="1" thickBot="1">
      <c r="A19" s="134" t="s">
        <v>350</v>
      </c>
      <c r="B19" s="641" t="s">
        <v>351</v>
      </c>
      <c r="C19" s="653"/>
      <c r="D19" s="653"/>
      <c r="E19" s="643"/>
      <c r="F19" s="291" t="s">
        <v>20</v>
      </c>
      <c r="G19" s="292" t="s">
        <v>181</v>
      </c>
      <c r="H19" s="292" t="s">
        <v>170</v>
      </c>
      <c r="I19" s="293" t="s">
        <v>253</v>
      </c>
      <c r="J19" s="464" t="s">
        <v>194</v>
      </c>
      <c r="K19" s="640" t="s">
        <v>352</v>
      </c>
      <c r="L19" s="420">
        <v>220020197</v>
      </c>
      <c r="M19" s="135">
        <f>O19</f>
        <v>4022345</v>
      </c>
      <c r="N19" s="140">
        <v>1</v>
      </c>
      <c r="O19" s="135">
        <f>P19+Q19+R19+S19</f>
        <v>4022345</v>
      </c>
      <c r="P19" s="135">
        <v>0</v>
      </c>
      <c r="Q19" s="135">
        <v>4022345</v>
      </c>
      <c r="R19" s="135">
        <v>0</v>
      </c>
      <c r="S19" s="189"/>
      <c r="T19" s="130" t="s">
        <v>65</v>
      </c>
      <c r="U19" s="130">
        <v>1</v>
      </c>
      <c r="V19" s="137">
        <v>1</v>
      </c>
      <c r="W19" s="401">
        <v>200</v>
      </c>
      <c r="X19" s="137" t="s">
        <v>51</v>
      </c>
      <c r="Y19" s="137" t="s">
        <v>257</v>
      </c>
      <c r="Z19" s="96"/>
      <c r="AA19" s="97" t="s">
        <v>46</v>
      </c>
    </row>
    <row r="20" spans="1:27" ht="14.25" customHeight="1" thickBot="1">
      <c r="A20" s="21"/>
      <c r="B20" s="99"/>
      <c r="C20" s="99"/>
      <c r="D20" s="99"/>
      <c r="E20" s="99"/>
      <c r="F20" s="21"/>
      <c r="G20" s="21"/>
      <c r="H20" s="21"/>
      <c r="I20" s="21"/>
      <c r="J20" s="45"/>
      <c r="K20" s="16" t="s">
        <v>12</v>
      </c>
      <c r="L20" s="16"/>
      <c r="M20" s="17">
        <f>SUM(M16:M19)</f>
        <v>8862052.0700000003</v>
      </c>
      <c r="N20" s="44"/>
      <c r="O20" s="17">
        <f>SUM(O16:O19)</f>
        <v>8862052.0700000003</v>
      </c>
      <c r="P20" s="17">
        <f>SUM(P16:P19)</f>
        <v>1077800</v>
      </c>
      <c r="Q20" s="17">
        <f>SUM(Q16:Q19)</f>
        <v>6738152.0700000003</v>
      </c>
      <c r="R20" s="17">
        <f>SUM(R16:R19)</f>
        <v>1046100</v>
      </c>
      <c r="S20" s="17">
        <f>SUM(S16:S19)</f>
        <v>0</v>
      </c>
      <c r="T20" s="21"/>
      <c r="U20" s="21"/>
      <c r="V20" s="21"/>
      <c r="X20" s="21"/>
      <c r="Y20" s="21"/>
      <c r="Z20" s="21"/>
      <c r="AA20" s="21"/>
    </row>
    <row r="21" spans="1:27" ht="36" customHeight="1">
      <c r="N21" s="7"/>
    </row>
    <row r="22" spans="1:27" ht="36.75" customHeight="1">
      <c r="C22" s="75"/>
      <c r="N22" s="7"/>
      <c r="P22" s="77"/>
    </row>
    <row r="23" spans="1:27">
      <c r="N23" s="7"/>
      <c r="P23" s="95"/>
      <c r="V23" s="679" t="s">
        <v>58</v>
      </c>
      <c r="W23" s="679"/>
      <c r="X23" s="679"/>
      <c r="Y23" s="679"/>
      <c r="Z23" s="679"/>
      <c r="AA23" s="679"/>
    </row>
    <row r="24" spans="1:27">
      <c r="N24" s="7"/>
      <c r="V24" s="680" t="s">
        <v>18</v>
      </c>
      <c r="W24" s="680"/>
      <c r="X24" s="680"/>
      <c r="Y24" s="680"/>
      <c r="Z24" s="680"/>
      <c r="AA24" s="680"/>
    </row>
    <row r="25" spans="1:27">
      <c r="B25" s="75"/>
      <c r="C25" s="192"/>
      <c r="D25" s="75"/>
      <c r="K25" s="43"/>
      <c r="L25" s="43"/>
      <c r="M25" s="79"/>
      <c r="N25" s="7"/>
      <c r="O25" s="95"/>
      <c r="P25" s="95"/>
      <c r="Q25" s="95"/>
    </row>
    <row r="26" spans="1:27">
      <c r="B26" s="75"/>
      <c r="C26" s="192"/>
      <c r="D26" s="75"/>
      <c r="K26" s="43"/>
      <c r="L26" s="43"/>
      <c r="M26" s="79"/>
      <c r="N26" s="7"/>
      <c r="P26" s="94"/>
      <c r="Q26" s="95"/>
    </row>
    <row r="27" spans="1:27">
      <c r="K27" s="43"/>
      <c r="L27" s="43"/>
      <c r="M27" s="193"/>
      <c r="P27" s="299"/>
      <c r="Q27" s="95"/>
    </row>
    <row r="28" spans="1:27">
      <c r="K28" s="43"/>
      <c r="L28" s="43"/>
      <c r="M28" s="79"/>
    </row>
    <row r="29" spans="1:27">
      <c r="K29" s="79"/>
      <c r="L29" s="79"/>
      <c r="M29" s="79"/>
      <c r="O29" s="75"/>
    </row>
  </sheetData>
  <mergeCells count="30">
    <mergeCell ref="V23:AA23"/>
    <mergeCell ref="V24:AA24"/>
    <mergeCell ref="X12:X13"/>
    <mergeCell ref="Y12:Y13"/>
    <mergeCell ref="Z12:AA12"/>
    <mergeCell ref="T12:V12"/>
    <mergeCell ref="W12:W13"/>
    <mergeCell ref="R7:U7"/>
    <mergeCell ref="K8:O8"/>
    <mergeCell ref="K9:O9"/>
    <mergeCell ref="A12:A13"/>
    <mergeCell ref="B12:E13"/>
    <mergeCell ref="F12:F13"/>
    <mergeCell ref="G12:G13"/>
    <mergeCell ref="H12:H13"/>
    <mergeCell ref="K12:K13"/>
    <mergeCell ref="M12:M13"/>
    <mergeCell ref="N12:N13"/>
    <mergeCell ref="O12:S12"/>
    <mergeCell ref="I12:I13"/>
    <mergeCell ref="K6:P7"/>
    <mergeCell ref="J12:J13"/>
    <mergeCell ref="K5:P5"/>
    <mergeCell ref="B16:E16"/>
    <mergeCell ref="B19:E19"/>
    <mergeCell ref="K10:P10"/>
    <mergeCell ref="B15:E15"/>
    <mergeCell ref="L12:L13"/>
    <mergeCell ref="B17:E17"/>
    <mergeCell ref="B18:E18"/>
  </mergeCells>
  <printOptions horizontalCentered="1" verticalCentered="1"/>
  <pageMargins left="0.23622047244094491" right="0.23622047244094491" top="0.31496062992125984" bottom="4.015748031496063" header="0" footer="0"/>
  <pageSetup paperSize="5" scale="65"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Hoja3"/>
  <dimension ref="B1:AG34"/>
  <sheetViews>
    <sheetView view="pageBreakPreview" topLeftCell="A10" zoomScaleNormal="100" zoomScaleSheetLayoutView="100" workbookViewId="0">
      <selection activeCell="T22" sqref="T22"/>
    </sheetView>
  </sheetViews>
  <sheetFormatPr baseColWidth="10" defaultRowHeight="12.75"/>
  <cols>
    <col min="1" max="1" width="2.42578125" style="74" customWidth="1"/>
    <col min="2" max="2" width="10" style="74" customWidth="1"/>
    <col min="3" max="3" width="12.140625" style="74" customWidth="1"/>
    <col min="4" max="4" width="6.7109375" style="74" customWidth="1"/>
    <col min="5" max="5" width="7.42578125" style="74" customWidth="1"/>
    <col min="6" max="6" width="1.7109375" style="74" customWidth="1"/>
    <col min="7" max="7" width="7.5703125" style="74" customWidth="1"/>
    <col min="8" max="8" width="5.85546875" style="74" customWidth="1"/>
    <col min="9" max="9" width="8.140625" style="74" customWidth="1"/>
    <col min="10" max="10" width="7.7109375" style="74" customWidth="1"/>
    <col min="11" max="11" width="8.7109375" style="74" customWidth="1"/>
    <col min="12" max="12" width="12.85546875" style="74" customWidth="1"/>
    <col min="13" max="13" width="21.7109375" style="74" hidden="1" customWidth="1"/>
    <col min="14" max="14" width="10" style="74" customWidth="1"/>
    <col min="15" max="15" width="11.85546875" style="74" customWidth="1"/>
    <col min="16" max="16" width="7.42578125" style="74" customWidth="1"/>
    <col min="17" max="17" width="12.7109375" style="74" customWidth="1"/>
    <col min="18" max="18" width="12.28515625" style="74" customWidth="1"/>
    <col min="19" max="19" width="12.42578125" style="74" bestFit="1" customWidth="1"/>
    <col min="20" max="20" width="11.85546875" style="74" customWidth="1"/>
    <col min="21" max="21" width="11.28515625" style="74" customWidth="1"/>
    <col min="22" max="22" width="8.5703125" style="74" customWidth="1"/>
    <col min="23" max="23" width="7.85546875" style="74" customWidth="1"/>
    <col min="24" max="24" width="8.7109375" style="74" customWidth="1"/>
    <col min="25" max="25" width="7.28515625" style="74" customWidth="1"/>
    <col min="26" max="26" width="9.5703125" style="74" customWidth="1"/>
    <col min="27" max="27" width="8.7109375" style="183" customWidth="1"/>
    <col min="28" max="28" width="5.28515625" style="183" customWidth="1"/>
    <col min="29" max="29" width="5.42578125" style="74" customWidth="1"/>
    <col min="30" max="30" width="1" style="74" customWidth="1"/>
    <col min="31" max="31" width="2.7109375" style="74" customWidth="1"/>
    <col min="32" max="32" width="11.42578125" style="74"/>
    <col min="33" max="33" width="52" style="74" customWidth="1"/>
    <col min="34" max="16384" width="11.42578125" style="74"/>
  </cols>
  <sheetData>
    <row r="1" spans="2:30" ht="11.25" customHeight="1" thickBot="1"/>
    <row r="2" spans="2:30">
      <c r="B2" s="176"/>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8"/>
      <c r="AD2" s="79"/>
    </row>
    <row r="3" spans="2:30">
      <c r="B3" s="179"/>
      <c r="C3" s="79"/>
      <c r="D3" s="79"/>
      <c r="E3" s="79"/>
      <c r="F3" s="79"/>
      <c r="G3" s="79"/>
      <c r="H3" s="79"/>
      <c r="I3" s="79"/>
      <c r="J3" s="79"/>
      <c r="K3" s="79"/>
      <c r="L3" s="79"/>
      <c r="M3" s="79"/>
      <c r="N3" s="79"/>
      <c r="O3" s="79"/>
      <c r="P3" s="79"/>
      <c r="Q3" s="79"/>
      <c r="R3" s="79"/>
      <c r="S3" s="79"/>
      <c r="T3" s="79"/>
      <c r="U3" s="79"/>
      <c r="V3" s="79"/>
      <c r="W3" s="79"/>
      <c r="X3" s="79"/>
      <c r="Y3" s="79"/>
      <c r="Z3" s="79"/>
      <c r="AA3" s="79"/>
      <c r="AB3" s="79"/>
      <c r="AC3" s="180"/>
      <c r="AD3" s="79"/>
    </row>
    <row r="4" spans="2:30" ht="15.75">
      <c r="B4" s="179"/>
      <c r="C4" s="244"/>
      <c r="D4" s="22" t="s">
        <v>114</v>
      </c>
      <c r="E4" s="79"/>
      <c r="F4" s="22"/>
      <c r="G4" s="79"/>
      <c r="H4" s="244"/>
      <c r="I4" s="244"/>
      <c r="J4" s="244"/>
      <c r="K4" s="244"/>
      <c r="L4" s="654" t="s">
        <v>26</v>
      </c>
      <c r="M4" s="654"/>
      <c r="N4" s="654"/>
      <c r="O4" s="654"/>
      <c r="P4" s="654"/>
      <c r="Q4" s="654"/>
      <c r="R4" s="654"/>
      <c r="S4" s="244"/>
      <c r="V4" s="22" t="s">
        <v>188</v>
      </c>
      <c r="W4" s="244"/>
      <c r="Y4" s="244"/>
      <c r="Z4" s="244"/>
      <c r="AA4" s="244"/>
      <c r="AB4" s="79"/>
      <c r="AC4" s="180"/>
      <c r="AD4" s="79"/>
    </row>
    <row r="5" spans="2:30" ht="15.75">
      <c r="B5" s="179"/>
      <c r="C5" s="244"/>
      <c r="D5" s="237" t="s">
        <v>59</v>
      </c>
      <c r="E5" s="22"/>
      <c r="F5" s="22"/>
      <c r="G5" s="31"/>
      <c r="H5" s="244"/>
      <c r="I5" s="244"/>
      <c r="J5" s="244"/>
      <c r="K5" s="244"/>
      <c r="L5" s="654" t="s">
        <v>27</v>
      </c>
      <c r="M5" s="654"/>
      <c r="N5" s="654"/>
      <c r="O5" s="654"/>
      <c r="P5" s="654"/>
      <c r="Q5" s="654"/>
      <c r="R5" s="654"/>
      <c r="S5" s="244"/>
      <c r="T5" s="244"/>
      <c r="U5" s="244"/>
      <c r="V5" s="244"/>
      <c r="W5" s="244"/>
      <c r="X5" s="244"/>
      <c r="Y5" s="244"/>
      <c r="Z5" s="244"/>
      <c r="AA5" s="244"/>
      <c r="AB5" s="79"/>
      <c r="AC5" s="180"/>
      <c r="AD5" s="79"/>
    </row>
    <row r="6" spans="2:30">
      <c r="B6" s="179"/>
      <c r="C6" s="181"/>
      <c r="D6" s="237" t="s">
        <v>71</v>
      </c>
      <c r="E6" s="22"/>
      <c r="F6" s="237"/>
      <c r="G6" s="237"/>
      <c r="H6" s="181"/>
      <c r="I6" s="181"/>
      <c r="J6" s="181"/>
      <c r="K6" s="181"/>
      <c r="L6" s="662" t="s">
        <v>113</v>
      </c>
      <c r="M6" s="662"/>
      <c r="N6" s="662"/>
      <c r="O6" s="662"/>
      <c r="P6" s="662"/>
      <c r="Q6" s="662"/>
      <c r="R6" s="662"/>
      <c r="S6" s="181"/>
      <c r="T6" s="181"/>
      <c r="U6" s="181"/>
      <c r="V6" s="181"/>
      <c r="W6" s="181"/>
      <c r="X6" s="181"/>
      <c r="Y6" s="181"/>
      <c r="Z6" s="181"/>
      <c r="AA6" s="181"/>
      <c r="AB6" s="79"/>
      <c r="AC6" s="180"/>
      <c r="AD6" s="79"/>
    </row>
    <row r="7" spans="2:30">
      <c r="B7" s="23"/>
      <c r="C7" s="79"/>
      <c r="D7" s="237" t="s">
        <v>70</v>
      </c>
      <c r="E7" s="434" t="str">
        <f>'AGUA POTABLE 1'!E7</f>
        <v>30 DE DICIEMBRE DE 2014 (CIERRE DE EJERCICIO)</v>
      </c>
      <c r="F7" s="22"/>
      <c r="G7" s="79"/>
      <c r="H7" s="79"/>
      <c r="I7" s="79"/>
      <c r="J7" s="79"/>
      <c r="K7" s="79"/>
      <c r="L7" s="662"/>
      <c r="M7" s="662"/>
      <c r="N7" s="662"/>
      <c r="O7" s="662"/>
      <c r="P7" s="662"/>
      <c r="Q7" s="662"/>
      <c r="R7" s="662"/>
      <c r="S7" s="35"/>
      <c r="V7" s="655"/>
      <c r="W7" s="655"/>
      <c r="X7" s="655"/>
      <c r="Y7" s="79"/>
      <c r="Z7" s="79"/>
      <c r="AA7" s="79"/>
      <c r="AB7" s="79"/>
      <c r="AC7" s="180"/>
      <c r="AD7" s="79"/>
    </row>
    <row r="8" spans="2:30">
      <c r="B8" s="23"/>
      <c r="C8" s="79"/>
      <c r="D8" s="237" t="s">
        <v>78</v>
      </c>
      <c r="E8" s="79"/>
      <c r="F8" s="22"/>
      <c r="G8" s="79"/>
      <c r="H8" s="31"/>
      <c r="I8" s="31"/>
      <c r="J8" s="31"/>
      <c r="K8" s="31"/>
      <c r="L8" s="661" t="s">
        <v>69</v>
      </c>
      <c r="M8" s="661"/>
      <c r="N8" s="661"/>
      <c r="O8" s="661"/>
      <c r="P8" s="661"/>
      <c r="Q8" s="661"/>
      <c r="R8" s="31"/>
      <c r="S8" s="31"/>
      <c r="V8" s="36" t="s">
        <v>48</v>
      </c>
      <c r="W8" s="79"/>
      <c r="X8" s="79"/>
      <c r="Y8" s="79"/>
      <c r="Z8" s="79"/>
      <c r="AA8" s="79"/>
      <c r="AB8" s="79"/>
      <c r="AC8" s="180"/>
      <c r="AD8" s="79"/>
    </row>
    <row r="9" spans="2:30">
      <c r="B9" s="23"/>
      <c r="C9" s="79"/>
      <c r="D9" s="237" t="s">
        <v>79</v>
      </c>
      <c r="E9" s="22"/>
      <c r="F9" s="22"/>
      <c r="G9" s="79"/>
      <c r="H9" s="181"/>
      <c r="I9" s="181"/>
      <c r="J9" s="181"/>
      <c r="K9" s="181"/>
      <c r="L9" s="659" t="s">
        <v>112</v>
      </c>
      <c r="M9" s="659"/>
      <c r="N9" s="659"/>
      <c r="O9" s="659"/>
      <c r="P9" s="659"/>
      <c r="Q9" s="659"/>
      <c r="R9" s="79"/>
      <c r="S9" s="35"/>
      <c r="V9" s="36" t="s">
        <v>49</v>
      </c>
      <c r="W9" s="79"/>
      <c r="X9" s="79"/>
      <c r="Y9" s="79"/>
      <c r="Z9" s="79"/>
      <c r="AA9" s="79"/>
      <c r="AB9" s="79"/>
      <c r="AC9" s="180"/>
      <c r="AD9" s="79"/>
    </row>
    <row r="10" spans="2:30" ht="13.5" thickBot="1">
      <c r="B10" s="353"/>
      <c r="C10" s="182"/>
      <c r="D10" s="182"/>
      <c r="E10" s="182"/>
      <c r="F10" s="182"/>
      <c r="G10" s="182"/>
      <c r="H10" s="182"/>
      <c r="I10" s="182"/>
      <c r="J10" s="182"/>
      <c r="K10" s="182"/>
      <c r="L10" s="660" t="s">
        <v>25</v>
      </c>
      <c r="M10" s="660"/>
      <c r="N10" s="660"/>
      <c r="O10" s="660"/>
      <c r="P10" s="660"/>
      <c r="Q10" s="660"/>
      <c r="R10" s="660"/>
      <c r="S10" s="182"/>
      <c r="T10" s="182"/>
      <c r="U10" s="182"/>
      <c r="V10" s="182"/>
      <c r="W10" s="182"/>
      <c r="X10" s="182"/>
      <c r="Y10" s="182"/>
      <c r="Z10" s="24" t="s">
        <v>28</v>
      </c>
      <c r="AA10" s="25">
        <v>3</v>
      </c>
      <c r="AB10" s="25" t="s">
        <v>29</v>
      </c>
      <c r="AC10" s="248">
        <f>'AGUA POTABLE 1'!$AA$10</f>
        <v>13</v>
      </c>
      <c r="AD10" s="236"/>
    </row>
    <row r="11" spans="2:30" ht="4.5" customHeight="1" thickBot="1">
      <c r="B11" s="358"/>
      <c r="H11" s="79"/>
      <c r="I11" s="79"/>
      <c r="J11" s="79"/>
      <c r="K11" s="79"/>
      <c r="L11" s="238"/>
      <c r="M11" s="238"/>
      <c r="N11" s="415"/>
      <c r="O11" s="238"/>
      <c r="P11" s="238"/>
      <c r="Q11" s="238"/>
      <c r="R11" s="238"/>
      <c r="S11" s="79"/>
      <c r="T11" s="79"/>
      <c r="U11" s="79"/>
      <c r="V11" s="79"/>
      <c r="W11" s="37"/>
      <c r="X11" s="236"/>
      <c r="Y11" s="236"/>
      <c r="Z11" s="236"/>
      <c r="AA11" s="234"/>
      <c r="AB11" s="182"/>
      <c r="AC11" s="182"/>
      <c r="AD11" s="79"/>
    </row>
    <row r="12" spans="2:30" s="7" customFormat="1" ht="26.25" customHeight="1" thickBot="1">
      <c r="B12" s="663" t="s">
        <v>254</v>
      </c>
      <c r="C12" s="673" t="s">
        <v>1</v>
      </c>
      <c r="D12" s="674"/>
      <c r="E12" s="674"/>
      <c r="F12" s="675"/>
      <c r="G12" s="675" t="s">
        <v>2</v>
      </c>
      <c r="H12" s="663" t="s">
        <v>3</v>
      </c>
      <c r="I12" s="674" t="s">
        <v>4</v>
      </c>
      <c r="J12" s="663" t="s">
        <v>40</v>
      </c>
      <c r="K12" s="663" t="s">
        <v>255</v>
      </c>
      <c r="L12" s="663" t="s">
        <v>5</v>
      </c>
      <c r="M12" s="252" t="s">
        <v>57</v>
      </c>
      <c r="N12" s="663" t="s">
        <v>256</v>
      </c>
      <c r="O12" s="663" t="s">
        <v>6</v>
      </c>
      <c r="P12" s="674" t="s">
        <v>21</v>
      </c>
      <c r="Q12" s="656" t="s">
        <v>7</v>
      </c>
      <c r="R12" s="657"/>
      <c r="S12" s="657"/>
      <c r="T12" s="657"/>
      <c r="U12" s="435"/>
      <c r="V12" s="674" t="s">
        <v>8</v>
      </c>
      <c r="W12" s="674"/>
      <c r="X12" s="674"/>
      <c r="Y12" s="663" t="s">
        <v>9</v>
      </c>
      <c r="Z12" s="674" t="s">
        <v>38</v>
      </c>
      <c r="AA12" s="663" t="s">
        <v>269</v>
      </c>
      <c r="AB12" s="673" t="s">
        <v>53</v>
      </c>
      <c r="AC12" s="675"/>
      <c r="AD12" s="622"/>
    </row>
    <row r="13" spans="2:30" s="7" customFormat="1" ht="26.25" customHeight="1" thickBot="1">
      <c r="B13" s="664"/>
      <c r="C13" s="676"/>
      <c r="D13" s="677"/>
      <c r="E13" s="677"/>
      <c r="F13" s="678"/>
      <c r="G13" s="678"/>
      <c r="H13" s="664"/>
      <c r="I13" s="677"/>
      <c r="J13" s="664"/>
      <c r="K13" s="664"/>
      <c r="L13" s="664"/>
      <c r="M13" s="253"/>
      <c r="N13" s="664"/>
      <c r="O13" s="664"/>
      <c r="P13" s="678"/>
      <c r="Q13" s="249" t="s">
        <v>12</v>
      </c>
      <c r="R13" s="249" t="s">
        <v>30</v>
      </c>
      <c r="S13" s="249" t="s">
        <v>54</v>
      </c>
      <c r="T13" s="249" t="s">
        <v>55</v>
      </c>
      <c r="U13" s="457" t="s">
        <v>50</v>
      </c>
      <c r="V13" s="249" t="s">
        <v>13</v>
      </c>
      <c r="W13" s="249" t="s">
        <v>14</v>
      </c>
      <c r="X13" s="321" t="s">
        <v>141</v>
      </c>
      <c r="Y13" s="664"/>
      <c r="Z13" s="678"/>
      <c r="AA13" s="664"/>
      <c r="AB13" s="241" t="s">
        <v>45</v>
      </c>
      <c r="AC13" s="241" t="s">
        <v>43</v>
      </c>
      <c r="AD13" s="623"/>
    </row>
    <row r="14" spans="2:30" ht="3.75" customHeight="1" thickBot="1">
      <c r="B14" s="1"/>
      <c r="C14" s="21"/>
      <c r="D14" s="20"/>
      <c r="E14" s="20"/>
      <c r="F14" s="20"/>
      <c r="G14" s="1"/>
      <c r="H14" s="1"/>
      <c r="I14" s="1"/>
      <c r="J14" s="1"/>
      <c r="K14" s="1"/>
      <c r="L14" s="1"/>
      <c r="M14" s="1"/>
      <c r="N14" s="1"/>
      <c r="O14" s="1"/>
      <c r="P14" s="1"/>
      <c r="Q14" s="5"/>
      <c r="R14" s="5"/>
      <c r="S14" s="5"/>
      <c r="T14" s="5"/>
      <c r="U14" s="5"/>
      <c r="V14" s="5"/>
      <c r="W14" s="5"/>
      <c r="X14" s="5"/>
      <c r="Y14" s="5"/>
      <c r="Z14" s="5"/>
      <c r="AA14" s="32"/>
      <c r="AB14" s="32"/>
      <c r="AC14" s="5"/>
      <c r="AD14" s="5"/>
    </row>
    <row r="15" spans="2:30" ht="20.100000000000001" customHeight="1">
      <c r="B15" s="124"/>
      <c r="C15" s="667" t="s">
        <v>22</v>
      </c>
      <c r="D15" s="668"/>
      <c r="E15" s="668"/>
      <c r="F15" s="669"/>
      <c r="G15" s="184"/>
      <c r="H15" s="3"/>
      <c r="I15" s="6"/>
      <c r="J15" s="6"/>
      <c r="K15" s="6"/>
      <c r="L15" s="4"/>
      <c r="M15" s="185"/>
      <c r="N15" s="185"/>
      <c r="O15" s="186"/>
      <c r="P15" s="29"/>
      <c r="Q15" s="186"/>
      <c r="R15" s="186"/>
      <c r="S15" s="186"/>
      <c r="T15" s="2"/>
      <c r="U15" s="2"/>
      <c r="V15" s="3"/>
      <c r="W15" s="187"/>
      <c r="X15" s="30"/>
      <c r="Y15" s="188"/>
      <c r="Z15" s="30"/>
      <c r="AA15" s="33"/>
      <c r="AB15" s="33"/>
      <c r="AC15" s="3"/>
      <c r="AD15" s="624"/>
    </row>
    <row r="16" spans="2:30" s="190" customFormat="1" ht="33.75" customHeight="1">
      <c r="B16" s="352" t="s">
        <v>393</v>
      </c>
      <c r="C16" s="681" t="s">
        <v>409</v>
      </c>
      <c r="D16" s="681"/>
      <c r="E16" s="681"/>
      <c r="F16" s="681"/>
      <c r="G16" s="130" t="s">
        <v>20</v>
      </c>
      <c r="H16" s="134" t="s">
        <v>180</v>
      </c>
      <c r="I16" s="134" t="s">
        <v>172</v>
      </c>
      <c r="J16" s="134" t="s">
        <v>282</v>
      </c>
      <c r="K16" s="134" t="s">
        <v>201</v>
      </c>
      <c r="L16" s="262" t="s">
        <v>145</v>
      </c>
      <c r="M16" s="298" t="e">
        <f>#REF!</f>
        <v>#REF!</v>
      </c>
      <c r="N16" s="419">
        <v>220020078</v>
      </c>
      <c r="O16" s="135">
        <f t="shared" ref="O16:O21" si="0">Q16</f>
        <v>390268</v>
      </c>
      <c r="P16" s="140">
        <v>1</v>
      </c>
      <c r="Q16" s="135">
        <f>R16+S16+T16</f>
        <v>390268</v>
      </c>
      <c r="R16" s="135">
        <v>250268</v>
      </c>
      <c r="S16" s="135">
        <v>70000</v>
      </c>
      <c r="T16" s="135">
        <v>70000</v>
      </c>
      <c r="U16" s="424">
        <v>0</v>
      </c>
      <c r="V16" s="130" t="s">
        <v>15</v>
      </c>
      <c r="W16" s="294">
        <v>75</v>
      </c>
      <c r="X16" s="137">
        <v>1</v>
      </c>
      <c r="Y16" s="160">
        <v>102</v>
      </c>
      <c r="Z16" s="137" t="s">
        <v>51</v>
      </c>
      <c r="AA16" s="137" t="s">
        <v>274</v>
      </c>
      <c r="AB16" s="129" t="s">
        <v>46</v>
      </c>
      <c r="AC16" s="130"/>
      <c r="AD16" s="625"/>
    </row>
    <row r="17" spans="2:33" s="190" customFormat="1" ht="38.25" customHeight="1">
      <c r="B17" s="352" t="s">
        <v>402</v>
      </c>
      <c r="C17" s="681" t="s">
        <v>401</v>
      </c>
      <c r="D17" s="681"/>
      <c r="E17" s="681"/>
      <c r="F17" s="681"/>
      <c r="G17" s="130" t="s">
        <v>20</v>
      </c>
      <c r="H17" s="134" t="s">
        <v>180</v>
      </c>
      <c r="I17" s="134" t="s">
        <v>172</v>
      </c>
      <c r="J17" s="134" t="s">
        <v>282</v>
      </c>
      <c r="K17" s="134" t="s">
        <v>201</v>
      </c>
      <c r="L17" s="523" t="s">
        <v>146</v>
      </c>
      <c r="M17" s="298" t="e">
        <f>#REF!</f>
        <v>#REF!</v>
      </c>
      <c r="N17" s="419" t="s">
        <v>270</v>
      </c>
      <c r="O17" s="135">
        <f t="shared" si="0"/>
        <v>391298</v>
      </c>
      <c r="P17" s="140">
        <v>1</v>
      </c>
      <c r="Q17" s="135">
        <f>R17+S17+T17</f>
        <v>391298</v>
      </c>
      <c r="R17" s="135">
        <v>251298</v>
      </c>
      <c r="S17" s="135">
        <v>70000</v>
      </c>
      <c r="T17" s="135">
        <v>70000</v>
      </c>
      <c r="U17" s="424">
        <v>0</v>
      </c>
      <c r="V17" s="130" t="s">
        <v>15</v>
      </c>
      <c r="W17" s="294">
        <v>748.2</v>
      </c>
      <c r="X17" s="137">
        <v>1</v>
      </c>
      <c r="Y17" s="160">
        <v>472</v>
      </c>
      <c r="Z17" s="137" t="s">
        <v>51</v>
      </c>
      <c r="AA17" s="137" t="s">
        <v>257</v>
      </c>
      <c r="AB17" s="129" t="s">
        <v>46</v>
      </c>
      <c r="AC17" s="130"/>
      <c r="AD17" s="625"/>
    </row>
    <row r="18" spans="2:33" s="190" customFormat="1" ht="30" customHeight="1">
      <c r="B18" s="352" t="s">
        <v>404</v>
      </c>
      <c r="C18" s="681" t="s">
        <v>403</v>
      </c>
      <c r="D18" s="681"/>
      <c r="E18" s="681"/>
      <c r="F18" s="681"/>
      <c r="G18" s="130" t="s">
        <v>20</v>
      </c>
      <c r="H18" s="134" t="s">
        <v>180</v>
      </c>
      <c r="I18" s="134" t="s">
        <v>175</v>
      </c>
      <c r="J18" s="134" t="s">
        <v>282</v>
      </c>
      <c r="K18" s="134" t="s">
        <v>201</v>
      </c>
      <c r="L18" s="523" t="s">
        <v>110</v>
      </c>
      <c r="M18" s="298"/>
      <c r="N18" s="419" t="s">
        <v>271</v>
      </c>
      <c r="O18" s="135">
        <f t="shared" si="0"/>
        <v>377218</v>
      </c>
      <c r="P18" s="140">
        <v>1</v>
      </c>
      <c r="Q18" s="135">
        <f>R18+S18+T18</f>
        <v>377218</v>
      </c>
      <c r="R18" s="135">
        <v>237218</v>
      </c>
      <c r="S18" s="135">
        <v>70000</v>
      </c>
      <c r="T18" s="135">
        <v>70000</v>
      </c>
      <c r="U18" s="424">
        <v>0</v>
      </c>
      <c r="V18" s="130" t="s">
        <v>15</v>
      </c>
      <c r="W18" s="294">
        <v>838.5</v>
      </c>
      <c r="X18" s="137">
        <v>1</v>
      </c>
      <c r="Y18" s="160">
        <v>47</v>
      </c>
      <c r="Z18" s="137" t="s">
        <v>51</v>
      </c>
      <c r="AA18" s="137" t="s">
        <v>257</v>
      </c>
      <c r="AB18" s="129" t="s">
        <v>46</v>
      </c>
      <c r="AC18" s="130"/>
      <c r="AD18" s="625"/>
    </row>
    <row r="19" spans="2:33" s="190" customFormat="1" ht="30" customHeight="1">
      <c r="B19" s="352" t="s">
        <v>405</v>
      </c>
      <c r="C19" s="681" t="s">
        <v>315</v>
      </c>
      <c r="D19" s="681"/>
      <c r="E19" s="681"/>
      <c r="F19" s="681"/>
      <c r="G19" s="130" t="s">
        <v>20</v>
      </c>
      <c r="H19" s="134" t="s">
        <v>180</v>
      </c>
      <c r="I19" s="134" t="s">
        <v>175</v>
      </c>
      <c r="J19" s="134" t="s">
        <v>282</v>
      </c>
      <c r="K19" s="134" t="s">
        <v>201</v>
      </c>
      <c r="L19" s="523" t="s">
        <v>99</v>
      </c>
      <c r="M19" s="298" t="e">
        <f>#REF!</f>
        <v>#REF!</v>
      </c>
      <c r="N19" s="419" t="s">
        <v>272</v>
      </c>
      <c r="O19" s="135">
        <f t="shared" si="0"/>
        <v>348047</v>
      </c>
      <c r="P19" s="140">
        <v>1</v>
      </c>
      <c r="Q19" s="135">
        <f>R19+S19+T19</f>
        <v>348047</v>
      </c>
      <c r="R19" s="135">
        <v>208047</v>
      </c>
      <c r="S19" s="135">
        <v>70000</v>
      </c>
      <c r="T19" s="135">
        <v>70000</v>
      </c>
      <c r="U19" s="424">
        <v>0</v>
      </c>
      <c r="V19" s="130" t="s">
        <v>15</v>
      </c>
      <c r="W19" s="117">
        <v>705.2</v>
      </c>
      <c r="X19" s="137">
        <v>1</v>
      </c>
      <c r="Y19" s="160">
        <v>255</v>
      </c>
      <c r="Z19" s="137" t="s">
        <v>51</v>
      </c>
      <c r="AA19" s="137" t="s">
        <v>257</v>
      </c>
      <c r="AB19" s="129" t="s">
        <v>46</v>
      </c>
      <c r="AC19" s="130"/>
      <c r="AD19" s="625"/>
    </row>
    <row r="20" spans="2:33" s="190" customFormat="1" ht="30" customHeight="1">
      <c r="B20" s="352" t="s">
        <v>407</v>
      </c>
      <c r="C20" s="682" t="s">
        <v>382</v>
      </c>
      <c r="D20" s="683"/>
      <c r="E20" s="683"/>
      <c r="F20" s="684"/>
      <c r="G20" s="359" t="s">
        <v>20</v>
      </c>
      <c r="H20" s="134" t="s">
        <v>180</v>
      </c>
      <c r="I20" s="134" t="s">
        <v>172</v>
      </c>
      <c r="J20" s="134" t="s">
        <v>282</v>
      </c>
      <c r="K20" s="134" t="s">
        <v>201</v>
      </c>
      <c r="L20" s="524" t="s">
        <v>80</v>
      </c>
      <c r="M20" s="298"/>
      <c r="N20" s="419" t="s">
        <v>262</v>
      </c>
      <c r="O20" s="135">
        <f t="shared" si="0"/>
        <v>854477.76</v>
      </c>
      <c r="P20" s="360">
        <v>1</v>
      </c>
      <c r="Q20" s="135">
        <f>R20+S20+T20+U20</f>
        <v>854477.76</v>
      </c>
      <c r="R20" s="424">
        <v>213619.44</v>
      </c>
      <c r="S20" s="424">
        <v>213619.44</v>
      </c>
      <c r="T20" s="424">
        <v>213619.44</v>
      </c>
      <c r="U20" s="424">
        <v>213619.44</v>
      </c>
      <c r="V20" s="130" t="s">
        <v>15</v>
      </c>
      <c r="W20" s="311">
        <v>447.87</v>
      </c>
      <c r="X20" s="316">
        <v>1</v>
      </c>
      <c r="Y20" s="317">
        <v>1815</v>
      </c>
      <c r="Z20" s="316" t="s">
        <v>51</v>
      </c>
      <c r="AA20" s="137" t="s">
        <v>258</v>
      </c>
      <c r="AB20" s="361"/>
      <c r="AC20" s="359" t="s">
        <v>46</v>
      </c>
      <c r="AD20" s="625"/>
    </row>
    <row r="21" spans="2:33" s="190" customFormat="1" ht="30" customHeight="1">
      <c r="B21" s="352" t="s">
        <v>406</v>
      </c>
      <c r="C21" s="682" t="s">
        <v>392</v>
      </c>
      <c r="D21" s="683"/>
      <c r="E21" s="683"/>
      <c r="F21" s="684"/>
      <c r="G21" s="359" t="s">
        <v>20</v>
      </c>
      <c r="H21" s="134" t="s">
        <v>180</v>
      </c>
      <c r="I21" s="134" t="s">
        <v>175</v>
      </c>
      <c r="J21" s="134" t="s">
        <v>282</v>
      </c>
      <c r="K21" s="134" t="s">
        <v>201</v>
      </c>
      <c r="L21" s="524" t="s">
        <v>100</v>
      </c>
      <c r="M21" s="298"/>
      <c r="N21" s="419" t="s">
        <v>273</v>
      </c>
      <c r="O21" s="135">
        <f t="shared" si="0"/>
        <v>937752.56</v>
      </c>
      <c r="P21" s="360">
        <v>1</v>
      </c>
      <c r="Q21" s="135">
        <f>R21+S21+T21+U21</f>
        <v>937752.56</v>
      </c>
      <c r="R21" s="135">
        <v>234438.14</v>
      </c>
      <c r="S21" s="135">
        <v>234438.14</v>
      </c>
      <c r="T21" s="135">
        <v>234438.14</v>
      </c>
      <c r="U21" s="135">
        <v>234438.14</v>
      </c>
      <c r="V21" s="130" t="s">
        <v>15</v>
      </c>
      <c r="W21" s="311">
        <v>1050</v>
      </c>
      <c r="X21" s="316">
        <v>1</v>
      </c>
      <c r="Y21" s="296">
        <v>413</v>
      </c>
      <c r="Z21" s="316" t="s">
        <v>51</v>
      </c>
      <c r="AA21" s="137" t="s">
        <v>257</v>
      </c>
      <c r="AB21" s="361"/>
      <c r="AC21" s="359" t="s">
        <v>46</v>
      </c>
      <c r="AD21" s="625"/>
    </row>
    <row r="22" spans="2:33" s="190" customFormat="1" ht="30" customHeight="1">
      <c r="B22" s="352" t="s">
        <v>353</v>
      </c>
      <c r="C22" s="650" t="s">
        <v>343</v>
      </c>
      <c r="D22" s="651"/>
      <c r="E22" s="651"/>
      <c r="F22" s="652"/>
      <c r="G22" s="359" t="s">
        <v>20</v>
      </c>
      <c r="H22" s="352" t="s">
        <v>180</v>
      </c>
      <c r="I22" s="134" t="s">
        <v>172</v>
      </c>
      <c r="J22" s="134" t="s">
        <v>354</v>
      </c>
      <c r="K22" s="134" t="s">
        <v>201</v>
      </c>
      <c r="L22" s="444" t="s">
        <v>344</v>
      </c>
      <c r="M22" s="298"/>
      <c r="N22" s="419">
        <v>220020039</v>
      </c>
      <c r="O22" s="135">
        <f>Q22</f>
        <v>1998000</v>
      </c>
      <c r="P22" s="360">
        <v>1</v>
      </c>
      <c r="Q22" s="135">
        <f>R22+S22+T22+U22</f>
        <v>1998000</v>
      </c>
      <c r="R22" s="424">
        <v>0</v>
      </c>
      <c r="S22" s="424"/>
      <c r="T22" s="424">
        <v>1998000</v>
      </c>
      <c r="U22" s="424">
        <v>0</v>
      </c>
      <c r="V22" s="130" t="s">
        <v>355</v>
      </c>
      <c r="W22" s="311">
        <v>1</v>
      </c>
      <c r="X22" s="318">
        <v>1</v>
      </c>
      <c r="Y22" s="296">
        <v>137</v>
      </c>
      <c r="Z22" s="316" t="s">
        <v>51</v>
      </c>
      <c r="AA22" s="137" t="s">
        <v>257</v>
      </c>
      <c r="AB22" s="361"/>
      <c r="AC22" s="359" t="s">
        <v>46</v>
      </c>
      <c r="AD22" s="625"/>
      <c r="AF22" s="558"/>
      <c r="AG22" s="559"/>
    </row>
    <row r="23" spans="2:33" s="190" customFormat="1" ht="30" customHeight="1">
      <c r="B23" s="352" t="s">
        <v>357</v>
      </c>
      <c r="C23" s="650" t="s">
        <v>356</v>
      </c>
      <c r="D23" s="651"/>
      <c r="E23" s="651"/>
      <c r="F23" s="652"/>
      <c r="G23" s="359" t="s">
        <v>20</v>
      </c>
      <c r="H23" s="352" t="s">
        <v>180</v>
      </c>
      <c r="I23" s="134" t="s">
        <v>172</v>
      </c>
      <c r="J23" s="134" t="s">
        <v>354</v>
      </c>
      <c r="K23" s="134" t="s">
        <v>201</v>
      </c>
      <c r="L23" s="444" t="s">
        <v>345</v>
      </c>
      <c r="M23" s="298"/>
      <c r="N23" s="477">
        <v>220020001</v>
      </c>
      <c r="O23" s="135">
        <f>Q23</f>
        <v>2499999.9700000002</v>
      </c>
      <c r="P23" s="360">
        <v>1</v>
      </c>
      <c r="Q23" s="135">
        <f>R23+S23+T23+U23</f>
        <v>2499999.9700000002</v>
      </c>
      <c r="R23" s="424">
        <v>0</v>
      </c>
      <c r="S23" s="424">
        <v>2499999.9700000002</v>
      </c>
      <c r="T23" s="424">
        <v>0</v>
      </c>
      <c r="U23" s="424">
        <v>0</v>
      </c>
      <c r="V23" s="130" t="s">
        <v>15</v>
      </c>
      <c r="W23" s="130">
        <v>1214.6300000000001</v>
      </c>
      <c r="X23" s="318">
        <v>1</v>
      </c>
      <c r="Y23" s="296">
        <v>2000</v>
      </c>
      <c r="Z23" s="316" t="s">
        <v>51</v>
      </c>
      <c r="AA23" s="137" t="s">
        <v>258</v>
      </c>
      <c r="AB23" s="382"/>
      <c r="AC23" s="359" t="s">
        <v>46</v>
      </c>
      <c r="AD23" s="625"/>
      <c r="AF23" s="558"/>
      <c r="AG23" s="559"/>
    </row>
    <row r="24" spans="2:33" s="191" customFormat="1" ht="30" customHeight="1" thickBot="1">
      <c r="B24" s="352" t="s">
        <v>426</v>
      </c>
      <c r="C24" s="650" t="s">
        <v>425</v>
      </c>
      <c r="D24" s="651"/>
      <c r="E24" s="651"/>
      <c r="F24" s="652"/>
      <c r="G24" s="359" t="s">
        <v>20</v>
      </c>
      <c r="H24" s="352" t="s">
        <v>180</v>
      </c>
      <c r="I24" s="134" t="s">
        <v>172</v>
      </c>
      <c r="J24" s="134" t="s">
        <v>354</v>
      </c>
      <c r="K24" s="134"/>
      <c r="L24" s="444" t="s">
        <v>165</v>
      </c>
      <c r="M24" s="298"/>
      <c r="N24" s="419">
        <v>220020027</v>
      </c>
      <c r="O24" s="135">
        <f>Q24</f>
        <v>50000</v>
      </c>
      <c r="P24" s="360">
        <v>1</v>
      </c>
      <c r="Q24" s="135">
        <f>R24+S24+T24+U24</f>
        <v>50000</v>
      </c>
      <c r="R24" s="424"/>
      <c r="S24" s="424">
        <v>50000</v>
      </c>
      <c r="T24" s="424"/>
      <c r="U24" s="424"/>
      <c r="V24" s="130" t="s">
        <v>430</v>
      </c>
      <c r="W24" s="130">
        <v>1</v>
      </c>
      <c r="X24" s="318">
        <v>1</v>
      </c>
      <c r="Y24" s="319">
        <v>27093</v>
      </c>
      <c r="Z24" s="316"/>
      <c r="AA24" s="137"/>
      <c r="AB24" s="361" t="s">
        <v>46</v>
      </c>
      <c r="AC24" s="359"/>
      <c r="AD24" s="625"/>
    </row>
    <row r="25" spans="2:33" ht="13.5" thickBot="1">
      <c r="B25" s="21"/>
      <c r="C25" s="99"/>
      <c r="D25" s="99"/>
      <c r="E25" s="99"/>
      <c r="F25" s="99"/>
      <c r="G25" s="21"/>
      <c r="H25" s="21"/>
      <c r="I25" s="21"/>
      <c r="J25" s="21"/>
      <c r="K25" s="45"/>
      <c r="L25" s="16" t="s">
        <v>12</v>
      </c>
      <c r="M25" s="16"/>
      <c r="N25" s="16"/>
      <c r="O25" s="17">
        <f>SUM(O16:O24)</f>
        <v>7847061.290000001</v>
      </c>
      <c r="P25" s="44"/>
      <c r="Q25" s="17">
        <f>SUM(Q16:Q24)</f>
        <v>7847061.290000001</v>
      </c>
      <c r="R25" s="17">
        <f>SUM(R16:R24)</f>
        <v>1394888.58</v>
      </c>
      <c r="S25" s="17">
        <f>SUM(S16:S24)</f>
        <v>3278057.5500000003</v>
      </c>
      <c r="T25" s="17">
        <f>SUM(T16:T24)</f>
        <v>2726057.58</v>
      </c>
      <c r="U25" s="17">
        <f>SUM(U16:U24)</f>
        <v>448057.58</v>
      </c>
      <c r="V25" s="21"/>
      <c r="W25" s="21"/>
      <c r="X25" s="21"/>
      <c r="Z25" s="21"/>
      <c r="AA25" s="21"/>
      <c r="AB25" s="21"/>
      <c r="AC25" s="21"/>
      <c r="AD25" s="20"/>
    </row>
    <row r="26" spans="2:33" ht="13.5" customHeight="1">
      <c r="P26" s="7"/>
      <c r="R26" s="95"/>
    </row>
    <row r="27" spans="2:33">
      <c r="P27" s="7"/>
      <c r="R27" s="69"/>
    </row>
    <row r="28" spans="2:33">
      <c r="O28" s="460"/>
      <c r="P28" s="7"/>
      <c r="R28" s="95"/>
    </row>
    <row r="29" spans="2:33">
      <c r="O29" s="74" t="s">
        <v>97</v>
      </c>
      <c r="P29" s="7"/>
      <c r="R29" s="313"/>
    </row>
    <row r="30" spans="2:33">
      <c r="C30" s="75"/>
      <c r="D30" s="192"/>
      <c r="E30" s="75"/>
      <c r="L30" s="43"/>
      <c r="M30" s="43"/>
      <c r="N30" s="43"/>
      <c r="O30" s="79" t="s">
        <v>37</v>
      </c>
      <c r="P30" s="7"/>
      <c r="Q30" s="95"/>
      <c r="R30" s="95"/>
      <c r="S30" s="95"/>
    </row>
    <row r="31" spans="2:33">
      <c r="C31" s="75"/>
      <c r="D31" s="192"/>
      <c r="E31" s="75"/>
      <c r="L31" s="43"/>
      <c r="M31" s="43"/>
      <c r="N31" s="43"/>
      <c r="O31" s="79"/>
      <c r="P31" s="7"/>
    </row>
    <row r="32" spans="2:33">
      <c r="L32" s="43"/>
      <c r="M32" s="43"/>
      <c r="N32" s="43"/>
      <c r="O32" s="193"/>
      <c r="R32" s="95"/>
      <c r="X32" s="679" t="s">
        <v>58</v>
      </c>
      <c r="Y32" s="679"/>
      <c r="Z32" s="679"/>
      <c r="AA32" s="679"/>
      <c r="AB32" s="679"/>
      <c r="AC32" s="679"/>
      <c r="AD32" s="583"/>
    </row>
    <row r="33" spans="12:30">
      <c r="L33" s="491"/>
      <c r="M33" s="43"/>
      <c r="N33" s="43"/>
      <c r="O33" s="79"/>
      <c r="X33" s="680" t="s">
        <v>18</v>
      </c>
      <c r="Y33" s="680"/>
      <c r="Z33" s="680"/>
      <c r="AA33" s="680"/>
      <c r="AB33" s="680"/>
      <c r="AC33" s="680"/>
      <c r="AD33" s="584"/>
    </row>
    <row r="34" spans="12:30">
      <c r="L34" s="79"/>
      <c r="M34" s="79"/>
      <c r="N34" s="79"/>
      <c r="O34" s="79"/>
    </row>
  </sheetData>
  <mergeCells count="36">
    <mergeCell ref="C23:F23"/>
    <mergeCell ref="X33:AC33"/>
    <mergeCell ref="X32:AC32"/>
    <mergeCell ref="C19:F19"/>
    <mergeCell ref="C18:F18"/>
    <mergeCell ref="C21:F21"/>
    <mergeCell ref="C20:F20"/>
    <mergeCell ref="C24:F24"/>
    <mergeCell ref="C22:F22"/>
    <mergeCell ref="L9:Q9"/>
    <mergeCell ref="C16:F16"/>
    <mergeCell ref="C17:F17"/>
    <mergeCell ref="O12:O13"/>
    <mergeCell ref="L12:L13"/>
    <mergeCell ref="C15:F15"/>
    <mergeCell ref="I12:I13"/>
    <mergeCell ref="G12:G13"/>
    <mergeCell ref="H12:H13"/>
    <mergeCell ref="K12:K13"/>
    <mergeCell ref="N12:N13"/>
    <mergeCell ref="L6:R7"/>
    <mergeCell ref="L5:R5"/>
    <mergeCell ref="L4:R4"/>
    <mergeCell ref="B12:B13"/>
    <mergeCell ref="AB12:AC12"/>
    <mergeCell ref="C12:F13"/>
    <mergeCell ref="AA12:AA13"/>
    <mergeCell ref="Z12:Z13"/>
    <mergeCell ref="V12:X12"/>
    <mergeCell ref="P12:P13"/>
    <mergeCell ref="Y12:Y13"/>
    <mergeCell ref="J12:J13"/>
    <mergeCell ref="V7:X7"/>
    <mergeCell ref="L10:R10"/>
    <mergeCell ref="Q12:T12"/>
    <mergeCell ref="L8:Q8"/>
  </mergeCells>
  <phoneticPr fontId="0" type="noConversion"/>
  <printOptions horizontalCentered="1" verticalCentered="1"/>
  <pageMargins left="0.6692913385826772" right="0.19685039370078741" top="0.35433070866141736" bottom="0.31496062992125984" header="0.39370078740157483" footer="0"/>
  <pageSetup paperSize="5" scale="65"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codeName="Hoja4"/>
  <dimension ref="A1:AB76"/>
  <sheetViews>
    <sheetView view="pageBreakPreview" zoomScale="115" zoomScaleNormal="100" zoomScaleSheetLayoutView="115" workbookViewId="0">
      <selection activeCell="L9" sqref="L9:Q9"/>
    </sheetView>
  </sheetViews>
  <sheetFormatPr baseColWidth="10" defaultRowHeight="12.75"/>
  <cols>
    <col min="1" max="1" width="2.5703125" style="74" customWidth="1"/>
    <col min="2" max="2" width="10.7109375" style="74" customWidth="1"/>
    <col min="3" max="3" width="9.140625" style="74" customWidth="1"/>
    <col min="4" max="4" width="8.28515625" style="74" customWidth="1"/>
    <col min="5" max="5" width="7.42578125" style="74" customWidth="1"/>
    <col min="6" max="6" width="2.42578125" style="74" customWidth="1"/>
    <col min="7" max="7" width="8.140625" style="74" customWidth="1"/>
    <col min="8" max="8" width="5.85546875" style="74" customWidth="1"/>
    <col min="9" max="9" width="10.140625" style="74" customWidth="1"/>
    <col min="10" max="11" width="6.5703125" style="74" customWidth="1"/>
    <col min="12" max="12" width="12.85546875" style="183" customWidth="1"/>
    <col min="13" max="13" width="13" style="74" customWidth="1"/>
    <col min="14" max="14" width="12.85546875" style="74" customWidth="1"/>
    <col min="15" max="15" width="7.42578125" style="74" customWidth="1"/>
    <col min="16" max="16" width="13.42578125" style="74" customWidth="1"/>
    <col min="17" max="17" width="13.85546875" style="74" customWidth="1"/>
    <col min="18" max="18" width="14.42578125" style="74" customWidth="1"/>
    <col min="19" max="19" width="14.28515625" style="74" customWidth="1"/>
    <col min="20" max="20" width="8.85546875" style="74" customWidth="1"/>
    <col min="21" max="21" width="10" style="74" customWidth="1"/>
    <col min="22" max="22" width="9.85546875" style="74" customWidth="1"/>
    <col min="23" max="23" width="8" style="74" customWidth="1"/>
    <col min="24" max="24" width="9.140625" style="74" customWidth="1"/>
    <col min="25" max="25" width="6.7109375" style="74" customWidth="1"/>
    <col min="26" max="28" width="6.140625" style="74" customWidth="1"/>
    <col min="29" max="29" width="2" style="74" customWidth="1"/>
    <col min="30" max="16384" width="11.42578125" style="74"/>
  </cols>
  <sheetData>
    <row r="1" spans="1:28" ht="11.25" customHeight="1" thickBot="1"/>
    <row r="2" spans="1:28">
      <c r="B2" s="176"/>
      <c r="C2" s="177"/>
      <c r="D2" s="177"/>
      <c r="E2" s="177"/>
      <c r="F2" s="177"/>
      <c r="G2" s="177"/>
      <c r="H2" s="177"/>
      <c r="I2" s="177"/>
      <c r="J2" s="177"/>
      <c r="K2" s="177"/>
      <c r="L2" s="626"/>
      <c r="M2" s="177"/>
      <c r="N2" s="177"/>
      <c r="O2" s="177"/>
      <c r="P2" s="177"/>
      <c r="Q2" s="177"/>
      <c r="R2" s="177"/>
      <c r="S2" s="177"/>
      <c r="T2" s="177"/>
      <c r="U2" s="177"/>
      <c r="V2" s="177"/>
      <c r="W2" s="177"/>
      <c r="X2" s="177"/>
      <c r="Y2" s="177"/>
      <c r="Z2" s="177"/>
      <c r="AA2" s="178"/>
      <c r="AB2" s="79"/>
    </row>
    <row r="3" spans="1:28">
      <c r="B3" s="179"/>
      <c r="C3" s="79"/>
      <c r="D3" s="79"/>
      <c r="E3" s="79"/>
      <c r="F3" s="79"/>
      <c r="G3" s="79"/>
      <c r="H3" s="79"/>
      <c r="I3" s="79"/>
      <c r="J3" s="79"/>
      <c r="K3" s="79"/>
      <c r="L3" s="627"/>
      <c r="M3" s="79"/>
      <c r="N3" s="79"/>
      <c r="O3" s="79"/>
      <c r="P3" s="79"/>
      <c r="Q3" s="79"/>
      <c r="R3" s="79"/>
      <c r="S3" s="79"/>
      <c r="T3" s="79"/>
      <c r="U3" s="79"/>
      <c r="V3" s="79"/>
      <c r="W3" s="79"/>
      <c r="X3" s="79"/>
      <c r="Y3" s="79"/>
      <c r="Z3" s="79"/>
      <c r="AA3" s="180"/>
      <c r="AB3" s="79"/>
    </row>
    <row r="4" spans="1:28" ht="15.75">
      <c r="A4" s="180"/>
      <c r="C4" s="244"/>
      <c r="D4" s="247" t="s">
        <v>114</v>
      </c>
      <c r="F4" s="22"/>
      <c r="G4" s="79"/>
      <c r="H4" s="244"/>
      <c r="I4" s="244"/>
      <c r="J4" s="244"/>
      <c r="K4" s="244"/>
      <c r="L4" s="654" t="s">
        <v>26</v>
      </c>
      <c r="M4" s="654"/>
      <c r="N4" s="654"/>
      <c r="O4" s="654"/>
      <c r="P4" s="654"/>
      <c r="Q4" s="654"/>
      <c r="R4" s="244"/>
      <c r="S4" s="244"/>
      <c r="U4" s="235" t="s">
        <v>60</v>
      </c>
      <c r="V4" s="22" t="s">
        <v>186</v>
      </c>
      <c r="W4" s="244"/>
      <c r="X4" s="244"/>
      <c r="Y4" s="244"/>
      <c r="Z4" s="244"/>
      <c r="AA4" s="245"/>
      <c r="AB4" s="244"/>
    </row>
    <row r="5" spans="1:28" ht="15.75">
      <c r="A5" s="180"/>
      <c r="C5" s="244"/>
      <c r="D5" s="237" t="s">
        <v>59</v>
      </c>
      <c r="E5" s="22"/>
      <c r="F5" s="22"/>
      <c r="G5" s="31"/>
      <c r="H5" s="244"/>
      <c r="I5" s="244"/>
      <c r="J5" s="244"/>
      <c r="K5" s="244"/>
      <c r="L5" s="654" t="s">
        <v>27</v>
      </c>
      <c r="M5" s="654"/>
      <c r="N5" s="654"/>
      <c r="O5" s="654"/>
      <c r="P5" s="654"/>
      <c r="Q5" s="654"/>
      <c r="R5" s="244"/>
      <c r="S5" s="244"/>
      <c r="T5" s="244"/>
      <c r="U5" s="244"/>
      <c r="V5" s="244"/>
      <c r="W5" s="244"/>
      <c r="X5" s="244"/>
      <c r="Y5" s="244"/>
      <c r="Z5" s="244"/>
      <c r="AA5" s="245"/>
      <c r="AB5" s="244"/>
    </row>
    <row r="6" spans="1:28">
      <c r="A6" s="180"/>
      <c r="C6" s="181"/>
      <c r="D6" s="237" t="s">
        <v>71</v>
      </c>
      <c r="E6" s="22"/>
      <c r="F6" s="237"/>
      <c r="G6" s="237"/>
      <c r="H6" s="181"/>
      <c r="I6" s="181"/>
      <c r="J6" s="181"/>
      <c r="K6" s="181"/>
      <c r="L6" s="662" t="s">
        <v>113</v>
      </c>
      <c r="M6" s="662"/>
      <c r="N6" s="662"/>
      <c r="O6" s="662"/>
      <c r="P6" s="662"/>
      <c r="Q6" s="662"/>
      <c r="R6" s="662"/>
      <c r="S6" s="181"/>
      <c r="T6" s="181"/>
      <c r="U6" s="181"/>
      <c r="V6" s="181"/>
      <c r="W6" s="181"/>
      <c r="X6" s="181"/>
      <c r="Y6" s="181"/>
      <c r="Z6" s="181"/>
      <c r="AA6" s="246"/>
      <c r="AB6" s="181"/>
    </row>
    <row r="7" spans="1:28">
      <c r="B7" s="23"/>
      <c r="D7" s="237" t="s">
        <v>70</v>
      </c>
      <c r="E7" s="434" t="str">
        <f>'AGUA POTABLE 1'!E7</f>
        <v>30 DE DICIEMBRE DE 2014 (CIERRE DE EJERCICIO)</v>
      </c>
      <c r="F7" s="22"/>
      <c r="G7" s="79"/>
      <c r="H7" s="79"/>
      <c r="I7" s="79"/>
      <c r="J7" s="79"/>
      <c r="K7" s="79"/>
      <c r="L7" s="662"/>
      <c r="M7" s="662"/>
      <c r="N7" s="662"/>
      <c r="O7" s="662"/>
      <c r="P7" s="662"/>
      <c r="Q7" s="662"/>
      <c r="R7" s="662"/>
      <c r="S7" s="35"/>
      <c r="T7" s="655" t="s">
        <v>42</v>
      </c>
      <c r="U7" s="655"/>
      <c r="V7" s="655"/>
      <c r="W7" s="655"/>
      <c r="X7" s="79"/>
      <c r="Y7" s="79"/>
      <c r="Z7" s="79"/>
      <c r="AA7" s="180"/>
      <c r="AB7" s="79"/>
    </row>
    <row r="8" spans="1:28">
      <c r="B8" s="23"/>
      <c r="D8" s="237" t="s">
        <v>78</v>
      </c>
      <c r="F8" s="22"/>
      <c r="G8" s="79"/>
      <c r="H8" s="31"/>
      <c r="I8" s="31"/>
      <c r="J8" s="31"/>
      <c r="K8" s="31"/>
      <c r="L8" s="661" t="s">
        <v>69</v>
      </c>
      <c r="M8" s="661"/>
      <c r="N8" s="661"/>
      <c r="O8" s="661"/>
      <c r="P8" s="661"/>
      <c r="Q8" s="661"/>
      <c r="R8" s="31"/>
      <c r="S8" s="31"/>
      <c r="T8" s="37" t="s">
        <v>47</v>
      </c>
      <c r="U8" s="36" t="s">
        <v>48</v>
      </c>
      <c r="W8" s="79"/>
      <c r="X8" s="79"/>
      <c r="Y8" s="79"/>
      <c r="Z8" s="79"/>
      <c r="AA8" s="180"/>
      <c r="AB8" s="79"/>
    </row>
    <row r="9" spans="1:28">
      <c r="B9" s="23"/>
      <c r="D9" s="237" t="s">
        <v>79</v>
      </c>
      <c r="E9" s="22"/>
      <c r="F9" s="22"/>
      <c r="G9" s="79"/>
      <c r="H9" s="181"/>
      <c r="I9" s="181"/>
      <c r="J9" s="181"/>
      <c r="K9" s="181"/>
      <c r="L9" s="659" t="s">
        <v>112</v>
      </c>
      <c r="M9" s="659"/>
      <c r="N9" s="659"/>
      <c r="O9" s="659"/>
      <c r="P9" s="659"/>
      <c r="Q9" s="659"/>
      <c r="S9" s="35" t="s">
        <v>249</v>
      </c>
      <c r="T9" s="37" t="s">
        <v>44</v>
      </c>
      <c r="U9" s="36" t="s">
        <v>49</v>
      </c>
      <c r="X9" s="35"/>
      <c r="Y9" s="35"/>
      <c r="Z9" s="79"/>
      <c r="AA9" s="180"/>
      <c r="AB9" s="79"/>
    </row>
    <row r="10" spans="1:28" ht="13.5" thickBot="1">
      <c r="B10" s="23"/>
      <c r="H10" s="79"/>
      <c r="I10" s="79"/>
      <c r="J10" s="79"/>
      <c r="K10" s="79"/>
      <c r="L10" s="660" t="s">
        <v>25</v>
      </c>
      <c r="M10" s="660"/>
      <c r="N10" s="660"/>
      <c r="O10" s="660"/>
      <c r="P10" s="660"/>
      <c r="Q10" s="660"/>
      <c r="R10" s="660"/>
      <c r="S10" s="79"/>
      <c r="T10" s="79"/>
      <c r="U10" s="79"/>
      <c r="V10" s="79"/>
      <c r="X10" s="37" t="s">
        <v>28</v>
      </c>
      <c r="Y10" s="236">
        <v>4</v>
      </c>
      <c r="Z10" s="236" t="s">
        <v>29</v>
      </c>
      <c r="AA10" s="248">
        <f>'AGUA POTABLE 1'!$AA$10</f>
        <v>13</v>
      </c>
      <c r="AB10" s="236"/>
    </row>
    <row r="11" spans="1:28" ht="6" customHeight="1" thickBot="1">
      <c r="B11" s="685"/>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236"/>
    </row>
    <row r="12" spans="1:28" s="7" customFormat="1" ht="18" customHeight="1" thickBot="1">
      <c r="A12" s="78"/>
      <c r="B12" s="649" t="s">
        <v>254</v>
      </c>
      <c r="C12" s="649" t="s">
        <v>1</v>
      </c>
      <c r="D12" s="649"/>
      <c r="E12" s="649"/>
      <c r="F12" s="649"/>
      <c r="G12" s="649" t="s">
        <v>2</v>
      </c>
      <c r="H12" s="649" t="s">
        <v>3</v>
      </c>
      <c r="I12" s="649" t="s">
        <v>4</v>
      </c>
      <c r="J12" s="649" t="s">
        <v>40</v>
      </c>
      <c r="K12" s="649" t="s">
        <v>255</v>
      </c>
      <c r="L12" s="649" t="s">
        <v>5</v>
      </c>
      <c r="M12" s="663" t="s">
        <v>256</v>
      </c>
      <c r="N12" s="649" t="s">
        <v>6</v>
      </c>
      <c r="O12" s="649" t="s">
        <v>21</v>
      </c>
      <c r="P12" s="649" t="s">
        <v>7</v>
      </c>
      <c r="Q12" s="649"/>
      <c r="R12" s="649"/>
      <c r="S12" s="649"/>
      <c r="T12" s="649" t="s">
        <v>8</v>
      </c>
      <c r="U12" s="649"/>
      <c r="V12" s="649"/>
      <c r="W12" s="649" t="s">
        <v>9</v>
      </c>
      <c r="X12" s="649" t="s">
        <v>38</v>
      </c>
      <c r="Y12" s="649" t="s">
        <v>269</v>
      </c>
      <c r="Z12" s="649" t="s">
        <v>53</v>
      </c>
      <c r="AA12" s="649"/>
      <c r="AB12" s="622"/>
    </row>
    <row r="13" spans="1:28" s="7" customFormat="1" ht="26.25" customHeight="1" thickBot="1">
      <c r="B13" s="649"/>
      <c r="C13" s="649"/>
      <c r="D13" s="649"/>
      <c r="E13" s="649"/>
      <c r="F13" s="649"/>
      <c r="G13" s="649"/>
      <c r="H13" s="649"/>
      <c r="I13" s="649"/>
      <c r="J13" s="649"/>
      <c r="K13" s="649"/>
      <c r="L13" s="649"/>
      <c r="M13" s="664"/>
      <c r="N13" s="649"/>
      <c r="O13" s="649"/>
      <c r="P13" s="249" t="s">
        <v>12</v>
      </c>
      <c r="Q13" s="249" t="s">
        <v>30</v>
      </c>
      <c r="R13" s="249" t="s">
        <v>54</v>
      </c>
      <c r="S13" s="249" t="s">
        <v>55</v>
      </c>
      <c r="T13" s="249" t="s">
        <v>13</v>
      </c>
      <c r="U13" s="249" t="s">
        <v>14</v>
      </c>
      <c r="V13" s="351" t="s">
        <v>141</v>
      </c>
      <c r="W13" s="649"/>
      <c r="X13" s="649"/>
      <c r="Y13" s="649"/>
      <c r="Z13" s="241" t="s">
        <v>45</v>
      </c>
      <c r="AA13" s="241" t="s">
        <v>43</v>
      </c>
      <c r="AB13" s="623"/>
    </row>
    <row r="14" spans="1:28" ht="3" customHeight="1" thickBot="1">
      <c r="B14" s="10"/>
      <c r="C14" s="10"/>
      <c r="D14" s="10"/>
      <c r="E14" s="10"/>
      <c r="F14" s="10"/>
      <c r="G14" s="10"/>
      <c r="H14" s="10"/>
      <c r="I14" s="10"/>
      <c r="J14" s="10"/>
      <c r="K14" s="10"/>
      <c r="L14" s="586"/>
      <c r="M14" s="10"/>
      <c r="N14" s="10"/>
      <c r="O14" s="10"/>
      <c r="P14" s="11"/>
      <c r="Q14" s="11"/>
      <c r="R14" s="11"/>
      <c r="S14" s="11"/>
      <c r="T14" s="11"/>
      <c r="U14" s="11"/>
      <c r="V14" s="11"/>
      <c r="W14" s="11"/>
      <c r="X14" s="11"/>
      <c r="Y14" s="11"/>
      <c r="Z14" s="11"/>
      <c r="AA14" s="11"/>
      <c r="AB14" s="635"/>
    </row>
    <row r="15" spans="1:28" ht="20.100000000000001" customHeight="1">
      <c r="B15" s="194"/>
      <c r="C15" s="686" t="s">
        <v>31</v>
      </c>
      <c r="D15" s="687"/>
      <c r="E15" s="687"/>
      <c r="F15" s="688"/>
      <c r="G15" s="195"/>
      <c r="H15" s="195"/>
      <c r="I15" s="196"/>
      <c r="J15" s="196"/>
      <c r="K15" s="196"/>
      <c r="L15" s="195"/>
      <c r="M15" s="197"/>
      <c r="N15" s="198"/>
      <c r="O15" s="199"/>
      <c r="P15" s="198"/>
      <c r="Q15" s="198"/>
      <c r="R15" s="200"/>
      <c r="S15" s="200"/>
      <c r="T15" s="195"/>
      <c r="U15" s="201"/>
      <c r="V15" s="202"/>
      <c r="W15" s="195"/>
      <c r="X15" s="202"/>
      <c r="Y15" s="67"/>
      <c r="Z15" s="67"/>
      <c r="AA15" s="68"/>
      <c r="AB15" s="636"/>
    </row>
    <row r="16" spans="1:28" s="215" customFormat="1" ht="30" customHeight="1">
      <c r="B16" s="59" t="s">
        <v>218</v>
      </c>
      <c r="C16" s="682" t="s">
        <v>119</v>
      </c>
      <c r="D16" s="683"/>
      <c r="E16" s="683"/>
      <c r="F16" s="684"/>
      <c r="G16" s="203" t="s">
        <v>20</v>
      </c>
      <c r="H16" s="59" t="s">
        <v>168</v>
      </c>
      <c r="I16" s="59" t="s">
        <v>169</v>
      </c>
      <c r="J16" s="204" t="s">
        <v>282</v>
      </c>
      <c r="K16" s="366" t="s">
        <v>195</v>
      </c>
      <c r="L16" s="330" t="s">
        <v>121</v>
      </c>
      <c r="M16" s="330" t="s">
        <v>275</v>
      </c>
      <c r="N16" s="205">
        <f t="shared" ref="N16:N29" si="0">P16</f>
        <v>477646.66692664509</v>
      </c>
      <c r="O16" s="62">
        <v>1</v>
      </c>
      <c r="P16" s="206">
        <f>S16+R16+Q16</f>
        <v>477646.66692664509</v>
      </c>
      <c r="Q16" s="206">
        <v>176854.66692664506</v>
      </c>
      <c r="R16" s="206">
        <v>150396</v>
      </c>
      <c r="S16" s="206">
        <v>150396</v>
      </c>
      <c r="T16" s="330" t="s">
        <v>83</v>
      </c>
      <c r="U16" s="330">
        <v>3900</v>
      </c>
      <c r="V16" s="65">
        <v>1</v>
      </c>
      <c r="W16" s="203">
        <v>92</v>
      </c>
      <c r="X16" s="65" t="s">
        <v>51</v>
      </c>
      <c r="Y16" s="65" t="s">
        <v>274</v>
      </c>
      <c r="Z16" s="80"/>
      <c r="AA16" s="80" t="s">
        <v>46</v>
      </c>
      <c r="AB16" s="637"/>
    </row>
    <row r="17" spans="2:28" s="215" customFormat="1" ht="30" customHeight="1">
      <c r="B17" s="59" t="s">
        <v>220</v>
      </c>
      <c r="C17" s="682" t="s">
        <v>119</v>
      </c>
      <c r="D17" s="683"/>
      <c r="E17" s="683"/>
      <c r="F17" s="684"/>
      <c r="G17" s="203" t="s">
        <v>20</v>
      </c>
      <c r="H17" s="59" t="s">
        <v>168</v>
      </c>
      <c r="I17" s="59" t="s">
        <v>169</v>
      </c>
      <c r="J17" s="204" t="s">
        <v>282</v>
      </c>
      <c r="K17" s="366" t="s">
        <v>195</v>
      </c>
      <c r="L17" s="330" t="s">
        <v>252</v>
      </c>
      <c r="M17" s="330" t="s">
        <v>259</v>
      </c>
      <c r="N17" s="205">
        <f t="shared" si="0"/>
        <v>1006127</v>
      </c>
      <c r="O17" s="62">
        <v>1</v>
      </c>
      <c r="P17" s="206">
        <f>S17+R17+Q17</f>
        <v>1006127</v>
      </c>
      <c r="Q17" s="206">
        <v>354197</v>
      </c>
      <c r="R17" s="206">
        <v>325965</v>
      </c>
      <c r="S17" s="206">
        <v>325965</v>
      </c>
      <c r="T17" s="330" t="s">
        <v>83</v>
      </c>
      <c r="U17" s="330">
        <v>850</v>
      </c>
      <c r="V17" s="65">
        <v>1</v>
      </c>
      <c r="W17" s="203">
        <v>76</v>
      </c>
      <c r="X17" s="65" t="s">
        <v>51</v>
      </c>
      <c r="Y17" s="65" t="s">
        <v>257</v>
      </c>
      <c r="Z17" s="80"/>
      <c r="AA17" s="80" t="s">
        <v>46</v>
      </c>
      <c r="AB17" s="637"/>
    </row>
    <row r="18" spans="2:28" s="215" customFormat="1" ht="46.5" customHeight="1">
      <c r="B18" s="207" t="s">
        <v>221</v>
      </c>
      <c r="C18" s="682" t="s">
        <v>166</v>
      </c>
      <c r="D18" s="683"/>
      <c r="E18" s="683"/>
      <c r="F18" s="684"/>
      <c r="G18" s="208" t="s">
        <v>20</v>
      </c>
      <c r="H18" s="59" t="s">
        <v>168</v>
      </c>
      <c r="I18" s="207" t="s">
        <v>170</v>
      </c>
      <c r="J18" s="204" t="s">
        <v>282</v>
      </c>
      <c r="K18" s="366" t="s">
        <v>195</v>
      </c>
      <c r="L18" s="330" t="s">
        <v>122</v>
      </c>
      <c r="M18" s="330" t="s">
        <v>276</v>
      </c>
      <c r="N18" s="209">
        <f t="shared" si="0"/>
        <v>760817.7</v>
      </c>
      <c r="O18" s="210">
        <v>1</v>
      </c>
      <c r="P18" s="211">
        <f>Q18+R18+S18</f>
        <v>760817.7</v>
      </c>
      <c r="Q18" s="206">
        <v>91219.7</v>
      </c>
      <c r="R18" s="211">
        <v>74400</v>
      </c>
      <c r="S18" s="211">
        <v>595198</v>
      </c>
      <c r="T18" s="330" t="s">
        <v>83</v>
      </c>
      <c r="U18" s="330">
        <v>1100</v>
      </c>
      <c r="V18" s="212">
        <v>1</v>
      </c>
      <c r="W18" s="208">
        <v>269</v>
      </c>
      <c r="X18" s="212" t="s">
        <v>51</v>
      </c>
      <c r="Y18" s="65" t="s">
        <v>257</v>
      </c>
      <c r="Z18" s="118"/>
      <c r="AA18" s="118" t="s">
        <v>46</v>
      </c>
      <c r="AB18" s="637"/>
    </row>
    <row r="19" spans="2:28" s="215" customFormat="1" ht="30" customHeight="1">
      <c r="B19" s="275" t="s">
        <v>222</v>
      </c>
      <c r="C19" s="682" t="s">
        <v>120</v>
      </c>
      <c r="D19" s="683"/>
      <c r="E19" s="683"/>
      <c r="F19" s="684"/>
      <c r="G19" s="560" t="s">
        <v>20</v>
      </c>
      <c r="H19" s="59" t="s">
        <v>168</v>
      </c>
      <c r="I19" s="207" t="s">
        <v>170</v>
      </c>
      <c r="J19" s="204" t="s">
        <v>282</v>
      </c>
      <c r="K19" s="366" t="s">
        <v>195</v>
      </c>
      <c r="L19" s="330" t="s">
        <v>123</v>
      </c>
      <c r="M19" s="330" t="s">
        <v>277</v>
      </c>
      <c r="N19" s="561">
        <f t="shared" si="0"/>
        <v>389621.33354742487</v>
      </c>
      <c r="O19" s="277">
        <v>1</v>
      </c>
      <c r="P19" s="433">
        <f>S19+R19+Q19</f>
        <v>389621.33354742487</v>
      </c>
      <c r="Q19" s="206">
        <v>141921.33354742487</v>
      </c>
      <c r="R19" s="433">
        <v>123850</v>
      </c>
      <c r="S19" s="433">
        <v>123850</v>
      </c>
      <c r="T19" s="330" t="s">
        <v>83</v>
      </c>
      <c r="U19" s="330">
        <v>750</v>
      </c>
      <c r="V19" s="280">
        <v>1</v>
      </c>
      <c r="W19" s="560">
        <v>56</v>
      </c>
      <c r="X19" s="280" t="s">
        <v>51</v>
      </c>
      <c r="Y19" s="65" t="s">
        <v>257</v>
      </c>
      <c r="Z19" s="562"/>
      <c r="AA19" s="563" t="s">
        <v>46</v>
      </c>
      <c r="AB19" s="637"/>
    </row>
    <row r="20" spans="2:28" s="215" customFormat="1" ht="30" customHeight="1">
      <c r="B20" s="134" t="s">
        <v>219</v>
      </c>
      <c r="C20" s="682" t="s">
        <v>119</v>
      </c>
      <c r="D20" s="683"/>
      <c r="E20" s="683"/>
      <c r="F20" s="684"/>
      <c r="G20" s="105" t="s">
        <v>20</v>
      </c>
      <c r="H20" s="59" t="s">
        <v>168</v>
      </c>
      <c r="I20" s="59" t="s">
        <v>169</v>
      </c>
      <c r="J20" s="204" t="s">
        <v>282</v>
      </c>
      <c r="K20" s="366" t="s">
        <v>195</v>
      </c>
      <c r="L20" s="330" t="s">
        <v>124</v>
      </c>
      <c r="M20" s="330" t="s">
        <v>278</v>
      </c>
      <c r="N20" s="564">
        <f t="shared" si="0"/>
        <v>1350435.6674325306</v>
      </c>
      <c r="O20" s="114">
        <v>1</v>
      </c>
      <c r="P20" s="107">
        <f>S20+R20+Q20</f>
        <v>1350435.6674325306</v>
      </c>
      <c r="Q20" s="565">
        <v>464341.66743253061</v>
      </c>
      <c r="R20" s="107">
        <v>443047</v>
      </c>
      <c r="S20" s="107">
        <v>443047</v>
      </c>
      <c r="T20" s="330" t="s">
        <v>83</v>
      </c>
      <c r="U20" s="330">
        <v>3700</v>
      </c>
      <c r="V20" s="137">
        <v>1</v>
      </c>
      <c r="W20" s="105">
        <v>198</v>
      </c>
      <c r="X20" s="137" t="s">
        <v>51</v>
      </c>
      <c r="Y20" s="65" t="s">
        <v>274</v>
      </c>
      <c r="Z20" s="566"/>
      <c r="AA20" s="117" t="s">
        <v>46</v>
      </c>
      <c r="AB20" s="637"/>
    </row>
    <row r="21" spans="2:28" s="215" customFormat="1" ht="44.25" customHeight="1">
      <c r="B21" s="134" t="s">
        <v>223</v>
      </c>
      <c r="C21" s="682" t="s">
        <v>119</v>
      </c>
      <c r="D21" s="683"/>
      <c r="E21" s="683"/>
      <c r="F21" s="684"/>
      <c r="G21" s="105" t="s">
        <v>20</v>
      </c>
      <c r="H21" s="59" t="s">
        <v>168</v>
      </c>
      <c r="I21" s="59" t="s">
        <v>169</v>
      </c>
      <c r="J21" s="204" t="s">
        <v>282</v>
      </c>
      <c r="K21" s="366" t="s">
        <v>195</v>
      </c>
      <c r="L21" s="330" t="s">
        <v>125</v>
      </c>
      <c r="M21" s="330" t="s">
        <v>279</v>
      </c>
      <c r="N21" s="564">
        <f t="shared" si="0"/>
        <v>639781.33369108546</v>
      </c>
      <c r="O21" s="114">
        <v>1</v>
      </c>
      <c r="P21" s="107">
        <f>S21+R21+Q21</f>
        <v>639781.33369108546</v>
      </c>
      <c r="Q21" s="206">
        <v>225867.33369108543</v>
      </c>
      <c r="R21" s="107">
        <v>206957</v>
      </c>
      <c r="S21" s="107">
        <v>206957</v>
      </c>
      <c r="T21" s="330" t="s">
        <v>83</v>
      </c>
      <c r="U21" s="330">
        <v>900</v>
      </c>
      <c r="V21" s="137">
        <v>1</v>
      </c>
      <c r="W21" s="105">
        <v>565</v>
      </c>
      <c r="X21" s="137" t="s">
        <v>51</v>
      </c>
      <c r="Y21" s="65" t="s">
        <v>281</v>
      </c>
      <c r="Z21" s="566"/>
      <c r="AA21" s="117" t="s">
        <v>46</v>
      </c>
      <c r="AB21" s="637"/>
    </row>
    <row r="22" spans="2:28" s="215" customFormat="1" ht="44.25" customHeight="1">
      <c r="B22" s="425" t="s">
        <v>224</v>
      </c>
      <c r="C22" s="690" t="s">
        <v>120</v>
      </c>
      <c r="D22" s="690"/>
      <c r="E22" s="690"/>
      <c r="F22" s="690"/>
      <c r="G22" s="447" t="s">
        <v>20</v>
      </c>
      <c r="H22" s="275" t="s">
        <v>168</v>
      </c>
      <c r="I22" s="275" t="s">
        <v>170</v>
      </c>
      <c r="J22" s="567" t="s">
        <v>282</v>
      </c>
      <c r="K22" s="452" t="s">
        <v>195</v>
      </c>
      <c r="L22" s="453" t="s">
        <v>126</v>
      </c>
      <c r="M22" s="453" t="s">
        <v>280</v>
      </c>
      <c r="N22" s="568">
        <f t="shared" si="0"/>
        <v>142046.33340524803</v>
      </c>
      <c r="O22" s="454">
        <v>1</v>
      </c>
      <c r="P22" s="455">
        <f>S22+R22+Q22</f>
        <v>142046.33340524803</v>
      </c>
      <c r="Q22" s="433">
        <v>58842.333405248035</v>
      </c>
      <c r="R22" s="455">
        <v>41602</v>
      </c>
      <c r="S22" s="455">
        <v>41602</v>
      </c>
      <c r="T22" s="453" t="s">
        <v>83</v>
      </c>
      <c r="U22" s="453">
        <v>180</v>
      </c>
      <c r="V22" s="450">
        <v>1</v>
      </c>
      <c r="W22" s="447">
        <v>174</v>
      </c>
      <c r="X22" s="450" t="s">
        <v>51</v>
      </c>
      <c r="Y22" s="280" t="s">
        <v>257</v>
      </c>
      <c r="Z22" s="569"/>
      <c r="AA22" s="570" t="s">
        <v>46</v>
      </c>
      <c r="AB22" s="637"/>
    </row>
    <row r="23" spans="2:28" s="215" customFormat="1" ht="44.25" customHeight="1">
      <c r="B23" s="425" t="s">
        <v>386</v>
      </c>
      <c r="C23" s="690" t="s">
        <v>120</v>
      </c>
      <c r="D23" s="690"/>
      <c r="E23" s="690"/>
      <c r="F23" s="690"/>
      <c r="G23" s="447" t="s">
        <v>20</v>
      </c>
      <c r="H23" s="275" t="s">
        <v>168</v>
      </c>
      <c r="I23" s="275" t="s">
        <v>170</v>
      </c>
      <c r="J23" s="567" t="s">
        <v>282</v>
      </c>
      <c r="K23" s="452" t="s">
        <v>195</v>
      </c>
      <c r="L23" s="453" t="s">
        <v>384</v>
      </c>
      <c r="M23" s="453" t="s">
        <v>390</v>
      </c>
      <c r="N23" s="568">
        <f t="shared" si="0"/>
        <v>233460.00012441137</v>
      </c>
      <c r="O23" s="454">
        <v>1</v>
      </c>
      <c r="P23" s="455">
        <f t="shared" ref="P23:P29" si="1">S23+R23+Q23</f>
        <v>233460.00012441137</v>
      </c>
      <c r="Q23" s="455">
        <v>89518.000124411366</v>
      </c>
      <c r="R23" s="455">
        <v>71971</v>
      </c>
      <c r="S23" s="455">
        <v>71971</v>
      </c>
      <c r="T23" s="453" t="s">
        <v>83</v>
      </c>
      <c r="U23" s="453">
        <v>240</v>
      </c>
      <c r="V23" s="450">
        <v>1</v>
      </c>
      <c r="W23" s="447">
        <v>25</v>
      </c>
      <c r="X23" s="450" t="s">
        <v>51</v>
      </c>
      <c r="Y23" s="450" t="s">
        <v>274</v>
      </c>
      <c r="Z23" s="569"/>
      <c r="AA23" s="570" t="s">
        <v>46</v>
      </c>
      <c r="AB23" s="637"/>
    </row>
    <row r="24" spans="2:28" s="215" customFormat="1" ht="44.25" customHeight="1">
      <c r="B24" s="425" t="s">
        <v>387</v>
      </c>
      <c r="C24" s="690" t="s">
        <v>120</v>
      </c>
      <c r="D24" s="690"/>
      <c r="E24" s="690"/>
      <c r="F24" s="690"/>
      <c r="G24" s="447" t="s">
        <v>20</v>
      </c>
      <c r="H24" s="275" t="s">
        <v>168</v>
      </c>
      <c r="I24" s="275" t="s">
        <v>170</v>
      </c>
      <c r="J24" s="567" t="s">
        <v>282</v>
      </c>
      <c r="K24" s="452" t="s">
        <v>195</v>
      </c>
      <c r="L24" s="453" t="s">
        <v>383</v>
      </c>
      <c r="M24" s="453" t="s">
        <v>391</v>
      </c>
      <c r="N24" s="568">
        <f t="shared" si="0"/>
        <v>236747.33345963288</v>
      </c>
      <c r="O24" s="454">
        <v>1</v>
      </c>
      <c r="P24" s="455">
        <f t="shared" si="1"/>
        <v>236747.33345963288</v>
      </c>
      <c r="Q24" s="455">
        <v>90621.333459632879</v>
      </c>
      <c r="R24" s="455">
        <v>73063</v>
      </c>
      <c r="S24" s="455">
        <v>73063</v>
      </c>
      <c r="T24" s="453" t="s">
        <v>83</v>
      </c>
      <c r="U24" s="453">
        <v>480</v>
      </c>
      <c r="V24" s="450">
        <v>1</v>
      </c>
      <c r="W24" s="447">
        <v>40</v>
      </c>
      <c r="X24" s="450" t="s">
        <v>51</v>
      </c>
      <c r="Y24" s="450" t="s">
        <v>257</v>
      </c>
      <c r="Z24" s="569"/>
      <c r="AA24" s="570" t="s">
        <v>46</v>
      </c>
      <c r="AB24" s="637"/>
    </row>
    <row r="25" spans="2:28" s="215" customFormat="1" ht="44.25" customHeight="1">
      <c r="B25" s="425" t="s">
        <v>388</v>
      </c>
      <c r="C25" s="690" t="s">
        <v>120</v>
      </c>
      <c r="D25" s="690"/>
      <c r="E25" s="690"/>
      <c r="F25" s="690"/>
      <c r="G25" s="447" t="s">
        <v>20</v>
      </c>
      <c r="H25" s="275" t="s">
        <v>168</v>
      </c>
      <c r="I25" s="275" t="s">
        <v>170</v>
      </c>
      <c r="J25" s="567" t="s">
        <v>282</v>
      </c>
      <c r="K25" s="452" t="s">
        <v>195</v>
      </c>
      <c r="L25" s="453" t="s">
        <v>73</v>
      </c>
      <c r="M25" s="453" t="s">
        <v>261</v>
      </c>
      <c r="N25" s="568">
        <f t="shared" si="0"/>
        <v>70390.333364096994</v>
      </c>
      <c r="O25" s="454">
        <v>1</v>
      </c>
      <c r="P25" s="455">
        <f t="shared" si="1"/>
        <v>70390.333364096994</v>
      </c>
      <c r="Q25" s="455">
        <v>34796.333364097001</v>
      </c>
      <c r="R25" s="455">
        <v>17797</v>
      </c>
      <c r="S25" s="455">
        <v>17797</v>
      </c>
      <c r="T25" s="453" t="s">
        <v>83</v>
      </c>
      <c r="U25" s="453">
        <v>60</v>
      </c>
      <c r="V25" s="450">
        <v>1</v>
      </c>
      <c r="W25" s="447">
        <v>10</v>
      </c>
      <c r="X25" s="450" t="s">
        <v>51</v>
      </c>
      <c r="Y25" s="450" t="s">
        <v>257</v>
      </c>
      <c r="Z25" s="569"/>
      <c r="AA25" s="570" t="s">
        <v>46</v>
      </c>
      <c r="AB25" s="637"/>
    </row>
    <row r="26" spans="2:28" s="215" customFormat="1" ht="44.25" customHeight="1">
      <c r="B26" s="425" t="s">
        <v>389</v>
      </c>
      <c r="C26" s="690" t="s">
        <v>120</v>
      </c>
      <c r="D26" s="690"/>
      <c r="E26" s="690"/>
      <c r="F26" s="690"/>
      <c r="G26" s="447" t="s">
        <v>20</v>
      </c>
      <c r="H26" s="275" t="s">
        <v>168</v>
      </c>
      <c r="I26" s="275" t="s">
        <v>170</v>
      </c>
      <c r="J26" s="567" t="s">
        <v>282</v>
      </c>
      <c r="K26" s="452" t="s">
        <v>195</v>
      </c>
      <c r="L26" s="453" t="s">
        <v>385</v>
      </c>
      <c r="M26" s="304">
        <v>220020066</v>
      </c>
      <c r="N26" s="568">
        <f t="shared" si="0"/>
        <v>360458.66686400981</v>
      </c>
      <c r="O26" s="454">
        <v>1</v>
      </c>
      <c r="P26" s="455">
        <f t="shared" si="1"/>
        <v>360458.66686400981</v>
      </c>
      <c r="Q26" s="456">
        <v>132134.66686400984</v>
      </c>
      <c r="R26" s="456">
        <v>114162</v>
      </c>
      <c r="S26" s="456">
        <v>114162</v>
      </c>
      <c r="T26" s="453" t="s">
        <v>83</v>
      </c>
      <c r="U26" s="304">
        <v>450</v>
      </c>
      <c r="V26" s="309">
        <v>1</v>
      </c>
      <c r="W26" s="571">
        <v>35</v>
      </c>
      <c r="X26" s="309" t="s">
        <v>51</v>
      </c>
      <c r="Y26" s="309" t="s">
        <v>257</v>
      </c>
      <c r="Z26" s="572"/>
      <c r="AA26" s="573" t="s">
        <v>46</v>
      </c>
      <c r="AB26" s="637"/>
    </row>
    <row r="27" spans="2:28" s="215" customFormat="1" ht="36" customHeight="1">
      <c r="B27" s="425" t="s">
        <v>410</v>
      </c>
      <c r="C27" s="690" t="s">
        <v>120</v>
      </c>
      <c r="D27" s="690"/>
      <c r="E27" s="690"/>
      <c r="F27" s="690"/>
      <c r="G27" s="447" t="s">
        <v>20</v>
      </c>
      <c r="H27" s="275" t="s">
        <v>168</v>
      </c>
      <c r="I27" s="275" t="s">
        <v>170</v>
      </c>
      <c r="J27" s="567" t="s">
        <v>282</v>
      </c>
      <c r="K27" s="452" t="s">
        <v>195</v>
      </c>
      <c r="L27" s="453" t="s">
        <v>396</v>
      </c>
      <c r="M27" s="304">
        <v>220020177</v>
      </c>
      <c r="N27" s="568">
        <f t="shared" si="0"/>
        <v>99443.66671411485</v>
      </c>
      <c r="O27" s="454">
        <v>1</v>
      </c>
      <c r="P27" s="455">
        <f t="shared" si="1"/>
        <v>99443.66671411485</v>
      </c>
      <c r="Q27" s="456">
        <v>44545.66671411485</v>
      </c>
      <c r="R27" s="456">
        <v>27449</v>
      </c>
      <c r="S27" s="456">
        <v>27449</v>
      </c>
      <c r="T27" s="453" t="s">
        <v>83</v>
      </c>
      <c r="U27" s="304">
        <v>120</v>
      </c>
      <c r="V27" s="309">
        <v>1</v>
      </c>
      <c r="W27" s="571">
        <v>15</v>
      </c>
      <c r="X27" s="309" t="s">
        <v>51</v>
      </c>
      <c r="Y27" s="309" t="s">
        <v>257</v>
      </c>
      <c r="Z27" s="572"/>
      <c r="AA27" s="573" t="s">
        <v>46</v>
      </c>
      <c r="AB27" s="637"/>
    </row>
    <row r="28" spans="2:28" s="215" customFormat="1" ht="36" customHeight="1">
      <c r="B28" s="425" t="s">
        <v>412</v>
      </c>
      <c r="C28" s="690" t="s">
        <v>120</v>
      </c>
      <c r="D28" s="690"/>
      <c r="E28" s="690"/>
      <c r="F28" s="690"/>
      <c r="G28" s="447" t="s">
        <v>20</v>
      </c>
      <c r="H28" s="275" t="s">
        <v>168</v>
      </c>
      <c r="I28" s="275" t="s">
        <v>170</v>
      </c>
      <c r="J28" s="567" t="s">
        <v>282</v>
      </c>
      <c r="K28" s="452" t="s">
        <v>195</v>
      </c>
      <c r="L28" s="453" t="s">
        <v>413</v>
      </c>
      <c r="M28" s="304">
        <v>220020073</v>
      </c>
      <c r="N28" s="568">
        <f t="shared" si="0"/>
        <v>411405</v>
      </c>
      <c r="O28" s="454">
        <v>1</v>
      </c>
      <c r="P28" s="455">
        <f t="shared" si="1"/>
        <v>411405</v>
      </c>
      <c r="Q28" s="456">
        <v>138055</v>
      </c>
      <c r="R28" s="456">
        <v>136675</v>
      </c>
      <c r="S28" s="456">
        <v>136675</v>
      </c>
      <c r="T28" s="453" t="s">
        <v>83</v>
      </c>
      <c r="U28" s="304">
        <v>480</v>
      </c>
      <c r="V28" s="309">
        <v>1</v>
      </c>
      <c r="W28" s="571">
        <v>25</v>
      </c>
      <c r="X28" s="309" t="s">
        <v>51</v>
      </c>
      <c r="Y28" s="309" t="s">
        <v>257</v>
      </c>
      <c r="Z28" s="572"/>
      <c r="AA28" s="573" t="s">
        <v>46</v>
      </c>
      <c r="AB28" s="637"/>
    </row>
    <row r="29" spans="2:28" s="215" customFormat="1" ht="36" customHeight="1" thickBot="1">
      <c r="B29" s="323" t="s">
        <v>415</v>
      </c>
      <c r="C29" s="689" t="s">
        <v>120</v>
      </c>
      <c r="D29" s="689"/>
      <c r="E29" s="689"/>
      <c r="F29" s="689"/>
      <c r="G29" s="399" t="s">
        <v>20</v>
      </c>
      <c r="H29" s="399" t="s">
        <v>168</v>
      </c>
      <c r="I29" s="399" t="s">
        <v>170</v>
      </c>
      <c r="J29" s="368" t="s">
        <v>282</v>
      </c>
      <c r="K29" s="462" t="s">
        <v>195</v>
      </c>
      <c r="L29" s="314" t="s">
        <v>414</v>
      </c>
      <c r="M29" s="314">
        <v>220020084</v>
      </c>
      <c r="N29" s="574">
        <f t="shared" si="0"/>
        <v>588104.32999999996</v>
      </c>
      <c r="O29" s="324">
        <v>1</v>
      </c>
      <c r="P29" s="391">
        <f t="shared" si="1"/>
        <v>588104.32999999996</v>
      </c>
      <c r="Q29" s="391">
        <v>197350.33</v>
      </c>
      <c r="R29" s="391">
        <v>195377</v>
      </c>
      <c r="S29" s="391">
        <v>195377</v>
      </c>
      <c r="T29" s="314" t="s">
        <v>83</v>
      </c>
      <c r="U29" s="314">
        <v>664</v>
      </c>
      <c r="V29" s="315">
        <v>1</v>
      </c>
      <c r="W29" s="333">
        <v>10</v>
      </c>
      <c r="X29" s="315" t="s">
        <v>51</v>
      </c>
      <c r="Y29" s="315" t="s">
        <v>257</v>
      </c>
      <c r="Z29" s="575"/>
      <c r="AA29" s="576" t="s">
        <v>46</v>
      </c>
      <c r="AB29" s="637"/>
    </row>
    <row r="30" spans="2:28" ht="13.5" thickBot="1">
      <c r="B30" s="1"/>
      <c r="C30" s="1"/>
      <c r="D30" s="1"/>
      <c r="E30" s="1"/>
      <c r="F30" s="1"/>
      <c r="G30" s="1"/>
      <c r="H30" s="1"/>
      <c r="I30" s="1"/>
      <c r="J30" s="1"/>
      <c r="K30" s="1"/>
      <c r="L30" s="628" t="s">
        <v>12</v>
      </c>
      <c r="M30" s="19"/>
      <c r="N30" s="18">
        <f>SUM(N16:N28)</f>
        <v>6178381.0355292</v>
      </c>
      <c r="O30" s="28"/>
      <c r="P30" s="18">
        <f>SUM(P16:P28)</f>
        <v>6178381.0355292</v>
      </c>
      <c r="Q30" s="18">
        <f>SUM(Q16:Q29)</f>
        <v>2240265.3655292001</v>
      </c>
      <c r="R30" s="27">
        <f>SUM(R16:R29)</f>
        <v>2002711</v>
      </c>
      <c r="S30" s="27">
        <f>SUM(S16:S29)</f>
        <v>2523509</v>
      </c>
      <c r="T30" s="1"/>
      <c r="U30" s="1"/>
      <c r="V30" s="1"/>
      <c r="W30" s="1"/>
      <c r="X30" s="1"/>
      <c r="Y30" s="1"/>
      <c r="Z30" s="1"/>
      <c r="AA30" s="1"/>
      <c r="AB30" s="1"/>
    </row>
    <row r="31" spans="2:28">
      <c r="B31" s="1"/>
      <c r="C31" s="1"/>
      <c r="D31" s="1"/>
      <c r="E31" s="1"/>
      <c r="F31" s="1"/>
      <c r="G31" s="1"/>
      <c r="H31" s="1"/>
      <c r="I31" s="1"/>
      <c r="J31" s="1"/>
      <c r="K31" s="1"/>
      <c r="L31" s="122"/>
      <c r="M31" s="1"/>
      <c r="N31" s="1"/>
      <c r="Q31" s="69"/>
      <c r="R31" s="1"/>
      <c r="S31" s="1"/>
      <c r="T31" s="1"/>
      <c r="U31" s="1"/>
      <c r="V31" s="1"/>
      <c r="W31" s="1"/>
      <c r="X31" s="1"/>
      <c r="Y31" s="1"/>
      <c r="Z31" s="1"/>
      <c r="AA31" s="1"/>
      <c r="AB31" s="1"/>
    </row>
    <row r="32" spans="2:28">
      <c r="B32" s="1"/>
      <c r="C32" s="1"/>
      <c r="D32" s="1"/>
      <c r="E32" s="1"/>
      <c r="F32" s="1"/>
      <c r="G32" s="1"/>
      <c r="H32" s="1"/>
      <c r="I32" s="1"/>
      <c r="J32" s="1"/>
      <c r="K32" s="1"/>
      <c r="L32" s="13"/>
      <c r="M32" s="1"/>
      <c r="N32" s="1"/>
      <c r="Q32" s="69"/>
      <c r="R32" s="69"/>
      <c r="S32" s="1"/>
      <c r="T32" s="1"/>
      <c r="U32" s="1"/>
      <c r="V32" s="1"/>
      <c r="W32" s="1"/>
      <c r="X32" s="1"/>
      <c r="Y32" s="1"/>
      <c r="Z32" s="1"/>
      <c r="AA32" s="1"/>
      <c r="AB32" s="1"/>
    </row>
    <row r="33" spans="2:28">
      <c r="B33" s="1"/>
      <c r="C33" s="1"/>
      <c r="D33" s="1"/>
      <c r="E33" s="1"/>
      <c r="F33" s="1"/>
      <c r="G33" s="1"/>
      <c r="H33" s="1"/>
      <c r="I33" s="1"/>
      <c r="J33" s="1"/>
      <c r="K33" s="1"/>
      <c r="L33" s="13"/>
      <c r="M33" s="1"/>
      <c r="N33" s="1"/>
      <c r="Q33" s="488"/>
      <c r="R33" s="1"/>
      <c r="S33" s="69"/>
      <c r="T33" s="1"/>
      <c r="U33" s="1"/>
      <c r="V33" s="1"/>
      <c r="W33" s="1"/>
      <c r="X33" s="1"/>
      <c r="Y33" s="1"/>
      <c r="Z33" s="1"/>
      <c r="AA33" s="1"/>
      <c r="AB33" s="1"/>
    </row>
    <row r="34" spans="2:28">
      <c r="B34" s="1"/>
      <c r="C34" s="1"/>
      <c r="D34" s="1"/>
      <c r="E34" s="1"/>
      <c r="F34" s="1"/>
      <c r="G34" s="1"/>
      <c r="H34" s="1"/>
      <c r="I34" s="1"/>
      <c r="J34" s="1"/>
      <c r="K34" s="1"/>
      <c r="L34" s="13"/>
      <c r="M34" s="1"/>
      <c r="N34" s="1"/>
      <c r="Q34" s="95"/>
      <c r="T34" s="95"/>
      <c r="U34" s="220"/>
      <c r="V34" s="1"/>
      <c r="W34" s="1"/>
      <c r="X34" s="1"/>
      <c r="Y34" s="1"/>
      <c r="Z34" s="1"/>
      <c r="AA34" s="1"/>
      <c r="AB34" s="1"/>
    </row>
    <row r="35" spans="2:28">
      <c r="C35" s="75"/>
      <c r="D35" s="213"/>
      <c r="L35" s="629"/>
      <c r="O35" s="7"/>
      <c r="P35" s="460"/>
      <c r="Q35" s="95"/>
      <c r="X35" s="95"/>
    </row>
    <row r="36" spans="2:28">
      <c r="C36" s="75"/>
      <c r="D36" s="213"/>
      <c r="L36" s="629"/>
      <c r="M36" s="414"/>
      <c r="N36" s="119"/>
      <c r="O36" s="7"/>
      <c r="P36" s="460"/>
      <c r="S36" s="95"/>
      <c r="U36" s="95"/>
    </row>
    <row r="37" spans="2:28">
      <c r="P37" s="490"/>
    </row>
    <row r="38" spans="2:28" ht="15.75" customHeight="1">
      <c r="N38" s="95"/>
      <c r="P38" s="75"/>
      <c r="Q38" s="95"/>
      <c r="R38" s="95"/>
      <c r="S38" s="95"/>
      <c r="V38" s="679" t="s">
        <v>58</v>
      </c>
      <c r="W38" s="679"/>
      <c r="X38" s="679"/>
      <c r="Y38" s="679"/>
      <c r="Z38" s="679"/>
      <c r="AA38" s="679"/>
      <c r="AB38" s="583"/>
    </row>
    <row r="39" spans="2:28" ht="15.75" customHeight="1">
      <c r="S39" s="95"/>
      <c r="V39" s="680" t="s">
        <v>18</v>
      </c>
      <c r="W39" s="680"/>
      <c r="X39" s="680"/>
      <c r="Y39" s="680"/>
      <c r="Z39" s="680"/>
      <c r="AA39" s="680"/>
      <c r="AB39" s="584"/>
    </row>
    <row r="40" spans="2:28">
      <c r="S40" s="95"/>
    </row>
    <row r="41" spans="2:28">
      <c r="S41" s="95"/>
    </row>
    <row r="42" spans="2:28">
      <c r="S42" s="95"/>
    </row>
    <row r="43" spans="2:28">
      <c r="S43" s="95"/>
    </row>
    <row r="47" spans="2:28">
      <c r="L47" s="630"/>
      <c r="Q47" s="460"/>
      <c r="V47" s="487"/>
    </row>
    <row r="48" spans="2:28">
      <c r="L48" s="631"/>
      <c r="Q48" s="460"/>
      <c r="S48" s="460"/>
    </row>
    <row r="51" spans="12:22">
      <c r="Q51" s="460"/>
    </row>
    <row r="52" spans="12:22">
      <c r="M52" s="461"/>
      <c r="N52" s="461"/>
      <c r="Q52" s="460"/>
      <c r="S52" s="460"/>
      <c r="T52" s="461"/>
      <c r="U52" s="461"/>
      <c r="V52" s="461"/>
    </row>
    <row r="53" spans="12:22">
      <c r="Q53" s="460"/>
      <c r="S53" s="460"/>
      <c r="T53" s="461"/>
      <c r="U53" s="461"/>
      <c r="V53" s="461"/>
    </row>
    <row r="54" spans="12:22">
      <c r="Q54" s="460"/>
      <c r="S54" s="460"/>
      <c r="T54" s="461"/>
      <c r="U54" s="461"/>
      <c r="V54" s="461"/>
    </row>
    <row r="55" spans="12:22">
      <c r="L55" s="630"/>
      <c r="Q55" s="460"/>
      <c r="S55" s="460"/>
      <c r="T55" s="461"/>
      <c r="U55" s="461"/>
      <c r="V55" s="461"/>
    </row>
    <row r="56" spans="12:22">
      <c r="Q56" s="460"/>
      <c r="S56" s="460"/>
      <c r="T56" s="461"/>
      <c r="U56" s="461"/>
      <c r="V56" s="461"/>
    </row>
    <row r="57" spans="12:22">
      <c r="Q57" s="460"/>
      <c r="S57" s="460"/>
      <c r="T57" s="461"/>
      <c r="U57" s="461"/>
      <c r="V57" s="461"/>
    </row>
    <row r="58" spans="12:22">
      <c r="Q58" s="460"/>
      <c r="S58" s="460"/>
      <c r="T58" s="461"/>
      <c r="U58" s="461"/>
      <c r="V58" s="461"/>
    </row>
    <row r="59" spans="12:22">
      <c r="Q59" s="460"/>
      <c r="S59" s="460"/>
      <c r="T59" s="461"/>
      <c r="U59" s="461"/>
      <c r="V59" s="461"/>
    </row>
    <row r="60" spans="12:22">
      <c r="Q60" s="460"/>
      <c r="S60" s="460"/>
      <c r="T60" s="461"/>
      <c r="U60" s="461"/>
      <c r="V60" s="461"/>
    </row>
    <row r="61" spans="12:22">
      <c r="Q61" s="460"/>
      <c r="S61" s="460"/>
      <c r="T61" s="461"/>
      <c r="U61" s="461"/>
      <c r="V61" s="461"/>
    </row>
    <row r="62" spans="12:22">
      <c r="Q62" s="460"/>
      <c r="S62" s="494"/>
      <c r="T62" s="461"/>
      <c r="U62" s="461"/>
      <c r="V62" s="461"/>
    </row>
    <row r="63" spans="12:22">
      <c r="Q63" s="460"/>
      <c r="S63" s="460"/>
      <c r="T63" s="461"/>
      <c r="U63" s="461"/>
      <c r="V63" s="461"/>
    </row>
    <row r="64" spans="12:22">
      <c r="Q64" s="460"/>
      <c r="S64" s="460"/>
      <c r="T64" s="461"/>
      <c r="U64" s="461"/>
      <c r="V64" s="461"/>
    </row>
    <row r="65" spans="17:22">
      <c r="Q65" s="460"/>
      <c r="S65" s="461"/>
      <c r="T65" s="461"/>
      <c r="U65" s="461"/>
      <c r="V65" s="461"/>
    </row>
    <row r="66" spans="17:22">
      <c r="Q66" s="460"/>
      <c r="V66" s="461"/>
    </row>
    <row r="67" spans="17:22">
      <c r="Q67" s="460"/>
      <c r="T67" s="460"/>
      <c r="U67" s="461"/>
    </row>
    <row r="68" spans="17:22">
      <c r="Q68" s="460"/>
    </row>
    <row r="69" spans="17:22">
      <c r="Q69" s="460"/>
    </row>
    <row r="70" spans="17:22">
      <c r="Q70" s="460"/>
    </row>
    <row r="71" spans="17:22">
      <c r="Q71" s="460"/>
    </row>
    <row r="72" spans="17:22">
      <c r="Q72" s="460"/>
    </row>
    <row r="73" spans="17:22">
      <c r="Q73" s="460"/>
      <c r="T73" s="461"/>
    </row>
    <row r="74" spans="17:22">
      <c r="Q74" s="460"/>
      <c r="T74" s="460"/>
    </row>
    <row r="75" spans="17:22">
      <c r="Q75" s="461"/>
      <c r="T75" s="461"/>
      <c r="U75" s="461"/>
    </row>
    <row r="76" spans="17:22">
      <c r="Q76" s="461"/>
    </row>
  </sheetData>
  <mergeCells count="42">
    <mergeCell ref="C29:F29"/>
    <mergeCell ref="C28:F28"/>
    <mergeCell ref="C26:F26"/>
    <mergeCell ref="C27:F27"/>
    <mergeCell ref="C21:F21"/>
    <mergeCell ref="C22:F22"/>
    <mergeCell ref="C25:F25"/>
    <mergeCell ref="C24:F24"/>
    <mergeCell ref="C23:F23"/>
    <mergeCell ref="V39:AA39"/>
    <mergeCell ref="V38:AA38"/>
    <mergeCell ref="N12:N13"/>
    <mergeCell ref="X12:X13"/>
    <mergeCell ref="Y12:Y13"/>
    <mergeCell ref="T12:V12"/>
    <mergeCell ref="Z12:AA12"/>
    <mergeCell ref="W12:W13"/>
    <mergeCell ref="L4:Q4"/>
    <mergeCell ref="L6:R7"/>
    <mergeCell ref="C18:F18"/>
    <mergeCell ref="C15:F15"/>
    <mergeCell ref="P12:S12"/>
    <mergeCell ref="I12:I13"/>
    <mergeCell ref="K12:K13"/>
    <mergeCell ref="C16:F16"/>
    <mergeCell ref="L5:Q5"/>
    <mergeCell ref="O12:O13"/>
    <mergeCell ref="L12:L13"/>
    <mergeCell ref="H12:H13"/>
    <mergeCell ref="G12:G13"/>
    <mergeCell ref="C17:F17"/>
    <mergeCell ref="M12:M13"/>
    <mergeCell ref="T7:W7"/>
    <mergeCell ref="L8:Q8"/>
    <mergeCell ref="L9:Q9"/>
    <mergeCell ref="L10:R10"/>
    <mergeCell ref="B11:AA11"/>
    <mergeCell ref="C20:F20"/>
    <mergeCell ref="C19:F19"/>
    <mergeCell ref="B12:B13"/>
    <mergeCell ref="J12:J13"/>
    <mergeCell ref="C12:F13"/>
  </mergeCells>
  <phoneticPr fontId="0" type="noConversion"/>
  <printOptions horizontalCentered="1"/>
  <pageMargins left="0.23622047244094491" right="0" top="0.19685039370078741" bottom="0" header="0" footer="0"/>
  <pageSetup paperSize="5" scale="65"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codeName="Hoja5"/>
  <dimension ref="A1:AA33"/>
  <sheetViews>
    <sheetView view="pageBreakPreview" zoomScale="115" zoomScaleNormal="100" zoomScaleSheetLayoutView="115" workbookViewId="0">
      <selection activeCell="L9" sqref="L9:Q9"/>
    </sheetView>
  </sheetViews>
  <sheetFormatPr baseColWidth="10" defaultRowHeight="12.75"/>
  <cols>
    <col min="1" max="1" width="1.140625" style="74" customWidth="1"/>
    <col min="2" max="2" width="10.5703125" style="74" customWidth="1"/>
    <col min="3" max="4" width="10.7109375" style="74" customWidth="1"/>
    <col min="5" max="5" width="6.140625" style="74" customWidth="1"/>
    <col min="6" max="6" width="5" style="74" customWidth="1"/>
    <col min="7" max="7" width="7.140625" style="74" customWidth="1"/>
    <col min="8" max="8" width="5.85546875" style="74" customWidth="1"/>
    <col min="9" max="9" width="11" style="74" customWidth="1"/>
    <col min="10" max="10" width="8.140625" style="74" customWidth="1"/>
    <col min="11" max="11" width="9.140625" style="74" customWidth="1"/>
    <col min="12" max="12" width="12.85546875" style="74" customWidth="1"/>
    <col min="13" max="13" width="10.5703125" style="74" customWidth="1"/>
    <col min="14" max="14" width="13.42578125" style="74" customWidth="1"/>
    <col min="15" max="15" width="7.42578125" style="74" customWidth="1"/>
    <col min="16" max="16" width="14.7109375" style="74" customWidth="1"/>
    <col min="17" max="17" width="12.7109375" style="74" customWidth="1"/>
    <col min="18" max="18" width="10.85546875" style="74" customWidth="1"/>
    <col min="19" max="19" width="11.28515625" style="74" customWidth="1"/>
    <col min="20" max="20" width="8.5703125" style="74" customWidth="1"/>
    <col min="21" max="21" width="8.28515625" style="74" customWidth="1"/>
    <col min="22" max="22" width="9.42578125" style="74" customWidth="1"/>
    <col min="23" max="23" width="9.28515625" style="74" customWidth="1"/>
    <col min="24" max="24" width="9.7109375" style="74" customWidth="1"/>
    <col min="25" max="25" width="6.85546875" style="74" customWidth="1"/>
    <col min="26" max="27" width="6.140625" style="74" customWidth="1"/>
    <col min="28" max="28" width="1.85546875" style="74" customWidth="1"/>
    <col min="29" max="16384" width="11.42578125" style="74"/>
  </cols>
  <sheetData>
    <row r="1" spans="1:27" ht="13.5" thickBot="1"/>
    <row r="2" spans="1:27">
      <c r="B2" s="176"/>
      <c r="C2" s="177"/>
      <c r="D2" s="177"/>
      <c r="E2" s="177"/>
      <c r="F2" s="177"/>
      <c r="G2" s="177"/>
      <c r="H2" s="177"/>
      <c r="I2" s="177"/>
      <c r="J2" s="177"/>
      <c r="K2" s="177"/>
      <c r="L2" s="177"/>
      <c r="M2" s="177"/>
      <c r="N2" s="177"/>
      <c r="O2" s="177"/>
      <c r="P2" s="177"/>
      <c r="Q2" s="177"/>
      <c r="R2" s="177"/>
      <c r="S2" s="177"/>
      <c r="T2" s="177"/>
      <c r="U2" s="177"/>
      <c r="V2" s="177"/>
      <c r="W2" s="177"/>
      <c r="X2" s="177"/>
      <c r="Y2" s="177"/>
      <c r="Z2" s="177"/>
      <c r="AA2" s="178"/>
    </row>
    <row r="3" spans="1:27">
      <c r="B3" s="179"/>
      <c r="C3" s="79"/>
      <c r="D3" s="79"/>
      <c r="E3" s="79"/>
      <c r="F3" s="79"/>
      <c r="G3" s="79"/>
      <c r="H3" s="79"/>
      <c r="I3" s="79"/>
      <c r="J3" s="79"/>
      <c r="K3" s="79"/>
      <c r="L3" s="79"/>
      <c r="M3" s="79"/>
      <c r="N3" s="79"/>
      <c r="O3" s="79"/>
      <c r="P3" s="79"/>
      <c r="Q3" s="79"/>
      <c r="R3" s="79"/>
      <c r="S3" s="79"/>
      <c r="T3" s="79"/>
      <c r="U3" s="79"/>
      <c r="V3" s="79"/>
      <c r="W3" s="79"/>
      <c r="X3" s="79"/>
      <c r="Y3" s="79"/>
      <c r="Z3" s="79"/>
      <c r="AA3" s="180"/>
    </row>
    <row r="4" spans="1:27" ht="15.75">
      <c r="A4" s="180"/>
      <c r="B4" s="179"/>
      <c r="C4" s="244"/>
      <c r="D4" s="22" t="s">
        <v>114</v>
      </c>
      <c r="E4" s="79"/>
      <c r="F4" s="22"/>
      <c r="G4" s="79"/>
      <c r="H4" s="244"/>
      <c r="I4" s="244"/>
      <c r="J4" s="244"/>
      <c r="K4" s="244"/>
      <c r="L4" s="654" t="s">
        <v>26</v>
      </c>
      <c r="M4" s="654"/>
      <c r="N4" s="654"/>
      <c r="O4" s="654"/>
      <c r="P4" s="654"/>
      <c r="Q4" s="654"/>
      <c r="R4" s="244"/>
      <c r="S4" s="244"/>
      <c r="U4" s="235" t="s">
        <v>60</v>
      </c>
      <c r="V4" s="22" t="s">
        <v>187</v>
      </c>
      <c r="W4" s="244"/>
      <c r="X4" s="244"/>
      <c r="Y4" s="244"/>
      <c r="Z4" s="244"/>
      <c r="AA4" s="245"/>
    </row>
    <row r="5" spans="1:27" ht="15.75">
      <c r="A5" s="180"/>
      <c r="B5" s="179"/>
      <c r="C5" s="244"/>
      <c r="D5" s="237" t="s">
        <v>59</v>
      </c>
      <c r="E5" s="22"/>
      <c r="F5" s="22"/>
      <c r="G5" s="31"/>
      <c r="H5" s="244"/>
      <c r="I5" s="244"/>
      <c r="J5" s="244"/>
      <c r="K5" s="244"/>
      <c r="L5" s="654" t="s">
        <v>27</v>
      </c>
      <c r="M5" s="654"/>
      <c r="N5" s="654"/>
      <c r="O5" s="654"/>
      <c r="P5" s="654"/>
      <c r="Q5" s="654"/>
      <c r="R5" s="244"/>
      <c r="S5" s="244"/>
      <c r="T5" s="244"/>
      <c r="U5" s="244"/>
      <c r="V5" s="244"/>
      <c r="W5" s="244"/>
      <c r="X5" s="244"/>
      <c r="Y5" s="244"/>
      <c r="Z5" s="244"/>
      <c r="AA5" s="245"/>
    </row>
    <row r="6" spans="1:27" ht="12.75" customHeight="1">
      <c r="A6" s="180"/>
      <c r="B6" s="179"/>
      <c r="C6" s="181"/>
      <c r="D6" s="237" t="s">
        <v>71</v>
      </c>
      <c r="E6" s="22"/>
      <c r="F6" s="237"/>
      <c r="G6" s="237"/>
      <c r="H6" s="181"/>
      <c r="I6" s="181"/>
      <c r="J6" s="181"/>
      <c r="K6" s="181"/>
      <c r="L6" s="662" t="s">
        <v>113</v>
      </c>
      <c r="M6" s="662"/>
      <c r="N6" s="662"/>
      <c r="O6" s="662"/>
      <c r="P6" s="662"/>
      <c r="Q6" s="662"/>
      <c r="R6" s="662"/>
      <c r="S6" s="181"/>
      <c r="T6" s="181"/>
      <c r="U6" s="181"/>
      <c r="V6" s="181"/>
      <c r="W6" s="181"/>
      <c r="X6" s="181"/>
      <c r="Y6" s="181"/>
      <c r="Z6" s="181"/>
      <c r="AA6" s="246"/>
    </row>
    <row r="7" spans="1:27">
      <c r="B7" s="23"/>
      <c r="C7" s="79"/>
      <c r="D7" s="237" t="s">
        <v>70</v>
      </c>
      <c r="E7" s="434" t="str">
        <f>'AGUA POTABLE 1'!E7</f>
        <v>30 DE DICIEMBRE DE 2014 (CIERRE DE EJERCICIO)</v>
      </c>
      <c r="F7" s="22"/>
      <c r="G7" s="79"/>
      <c r="H7" s="79"/>
      <c r="I7" s="79"/>
      <c r="J7" s="79"/>
      <c r="K7" s="79"/>
      <c r="L7" s="662"/>
      <c r="M7" s="662"/>
      <c r="N7" s="662"/>
      <c r="O7" s="662"/>
      <c r="P7" s="662"/>
      <c r="Q7" s="662"/>
      <c r="R7" s="662"/>
      <c r="S7" s="35"/>
      <c r="T7" s="655" t="s">
        <v>42</v>
      </c>
      <c r="U7" s="655"/>
      <c r="V7" s="655"/>
      <c r="W7" s="655"/>
      <c r="X7" s="79"/>
      <c r="Y7" s="79"/>
      <c r="Z7" s="79"/>
      <c r="AA7" s="180"/>
    </row>
    <row r="8" spans="1:27">
      <c r="B8" s="23"/>
      <c r="C8" s="79"/>
      <c r="D8" s="237" t="s">
        <v>78</v>
      </c>
      <c r="E8" s="79"/>
      <c r="F8" s="22"/>
      <c r="G8" s="79"/>
      <c r="H8" s="31"/>
      <c r="I8" s="31"/>
      <c r="J8" s="31"/>
      <c r="K8" s="31"/>
      <c r="L8" s="661" t="s">
        <v>69</v>
      </c>
      <c r="M8" s="661"/>
      <c r="N8" s="661"/>
      <c r="O8" s="661"/>
      <c r="P8" s="661"/>
      <c r="Q8" s="661"/>
      <c r="R8" s="31"/>
      <c r="S8" s="31"/>
      <c r="T8" s="37" t="s">
        <v>47</v>
      </c>
      <c r="U8" s="36" t="s">
        <v>48</v>
      </c>
      <c r="V8" s="79"/>
      <c r="W8" s="79"/>
      <c r="X8" s="79"/>
      <c r="Y8" s="79"/>
      <c r="Z8" s="79"/>
      <c r="AA8" s="180"/>
    </row>
    <row r="9" spans="1:27">
      <c r="B9" s="23"/>
      <c r="C9" s="79"/>
      <c r="D9" s="237" t="s">
        <v>79</v>
      </c>
      <c r="E9" s="22"/>
      <c r="F9" s="22"/>
      <c r="G9" s="79"/>
      <c r="H9" s="181"/>
      <c r="I9" s="181"/>
      <c r="J9" s="181"/>
      <c r="K9" s="181"/>
      <c r="L9" s="659" t="s">
        <v>112</v>
      </c>
      <c r="M9" s="659"/>
      <c r="N9" s="659"/>
      <c r="O9" s="659"/>
      <c r="P9" s="659"/>
      <c r="Q9" s="659"/>
      <c r="R9" s="79"/>
      <c r="S9" s="35"/>
      <c r="T9" s="37" t="s">
        <v>44</v>
      </c>
      <c r="U9" s="36" t="s">
        <v>49</v>
      </c>
      <c r="V9" s="79"/>
      <c r="W9" s="35"/>
      <c r="X9" s="35"/>
      <c r="Y9" s="79"/>
      <c r="Z9" s="79"/>
      <c r="AA9" s="180"/>
    </row>
    <row r="10" spans="1:27" ht="13.5" thickBot="1">
      <c r="B10" s="353"/>
      <c r="C10" s="182"/>
      <c r="D10" s="182"/>
      <c r="E10" s="182"/>
      <c r="F10" s="182"/>
      <c r="G10" s="182"/>
      <c r="H10" s="182"/>
      <c r="I10" s="182"/>
      <c r="J10" s="182"/>
      <c r="K10" s="182"/>
      <c r="L10" s="660" t="s">
        <v>25</v>
      </c>
      <c r="M10" s="660"/>
      <c r="N10" s="660"/>
      <c r="O10" s="660"/>
      <c r="P10" s="660"/>
      <c r="Q10" s="660"/>
      <c r="R10" s="660"/>
      <c r="S10" s="182"/>
      <c r="T10" s="182"/>
      <c r="U10" s="182"/>
      <c r="V10" s="182"/>
      <c r="W10" s="182"/>
      <c r="X10" s="24" t="s">
        <v>28</v>
      </c>
      <c r="Y10" s="25">
        <v>5</v>
      </c>
      <c r="Z10" s="25" t="s">
        <v>29</v>
      </c>
      <c r="AA10" s="248">
        <f>'AGUA POTABLE 1'!$AA$10</f>
        <v>13</v>
      </c>
    </row>
    <row r="11" spans="1:27" ht="6.75" customHeight="1" thickBot="1">
      <c r="X11" s="74" t="s">
        <v>37</v>
      </c>
    </row>
    <row r="12" spans="1:27" s="7" customFormat="1" ht="19.5" customHeight="1" thickBot="1">
      <c r="A12" s="78"/>
      <c r="B12" s="649" t="s">
        <v>254</v>
      </c>
      <c r="C12" s="649" t="s">
        <v>1</v>
      </c>
      <c r="D12" s="649"/>
      <c r="E12" s="649"/>
      <c r="F12" s="649"/>
      <c r="G12" s="649" t="s">
        <v>2</v>
      </c>
      <c r="H12" s="649" t="s">
        <v>3</v>
      </c>
      <c r="I12" s="649" t="s">
        <v>4</v>
      </c>
      <c r="J12" s="649" t="s">
        <v>40</v>
      </c>
      <c r="K12" s="649" t="s">
        <v>283</v>
      </c>
      <c r="L12" s="649" t="s">
        <v>5</v>
      </c>
      <c r="M12" s="663" t="s">
        <v>256</v>
      </c>
      <c r="N12" s="649" t="s">
        <v>6</v>
      </c>
      <c r="O12" s="649" t="s">
        <v>21</v>
      </c>
      <c r="P12" s="649" t="s">
        <v>7</v>
      </c>
      <c r="Q12" s="649"/>
      <c r="R12" s="649"/>
      <c r="S12" s="649"/>
      <c r="T12" s="649" t="s">
        <v>8</v>
      </c>
      <c r="U12" s="649"/>
      <c r="V12" s="649"/>
      <c r="W12" s="649" t="s">
        <v>9</v>
      </c>
      <c r="X12" s="649" t="s">
        <v>38</v>
      </c>
      <c r="Y12" s="649" t="s">
        <v>269</v>
      </c>
      <c r="Z12" s="649" t="s">
        <v>53</v>
      </c>
      <c r="AA12" s="649"/>
    </row>
    <row r="13" spans="1:27" s="7" customFormat="1" ht="29.25" customHeight="1" thickBot="1">
      <c r="B13" s="649"/>
      <c r="C13" s="649"/>
      <c r="D13" s="649"/>
      <c r="E13" s="649"/>
      <c r="F13" s="649"/>
      <c r="G13" s="649"/>
      <c r="H13" s="649"/>
      <c r="I13" s="649"/>
      <c r="J13" s="649"/>
      <c r="K13" s="649"/>
      <c r="L13" s="649"/>
      <c r="M13" s="664"/>
      <c r="N13" s="649"/>
      <c r="O13" s="649"/>
      <c r="P13" s="249" t="s">
        <v>12</v>
      </c>
      <c r="Q13" s="249" t="s">
        <v>30</v>
      </c>
      <c r="R13" s="249" t="s">
        <v>54</v>
      </c>
      <c r="S13" s="249" t="s">
        <v>55</v>
      </c>
      <c r="T13" s="249" t="s">
        <v>13</v>
      </c>
      <c r="U13" s="249" t="s">
        <v>14</v>
      </c>
      <c r="V13" s="320" t="s">
        <v>141</v>
      </c>
      <c r="W13" s="649"/>
      <c r="X13" s="649"/>
      <c r="Y13" s="649"/>
      <c r="Z13" s="241" t="s">
        <v>45</v>
      </c>
      <c r="AA13" s="241" t="s">
        <v>43</v>
      </c>
    </row>
    <row r="14" spans="1:27" ht="3" customHeight="1" thickBot="1">
      <c r="B14" s="21"/>
      <c r="C14" s="21"/>
      <c r="D14" s="21"/>
      <c r="E14" s="10"/>
      <c r="F14" s="10"/>
      <c r="G14" s="10"/>
      <c r="H14" s="100"/>
      <c r="I14" s="100"/>
      <c r="J14" s="100"/>
      <c r="K14" s="100"/>
      <c r="L14" s="102"/>
      <c r="M14" s="102"/>
      <c r="N14" s="101"/>
      <c r="O14" s="21"/>
      <c r="P14" s="34"/>
      <c r="Q14" s="34"/>
      <c r="R14" s="11"/>
      <c r="S14" s="11"/>
      <c r="T14" s="11"/>
      <c r="U14" s="11"/>
      <c r="V14" s="11"/>
      <c r="W14" s="11"/>
      <c r="X14" s="11"/>
      <c r="Y14" s="11"/>
      <c r="Z14" s="11"/>
      <c r="AA14" s="11"/>
    </row>
    <row r="15" spans="1:27" ht="20.100000000000001" customHeight="1">
      <c r="B15" s="103"/>
      <c r="C15" s="697" t="s">
        <v>41</v>
      </c>
      <c r="D15" s="697"/>
      <c r="E15" s="697"/>
      <c r="F15" s="697"/>
      <c r="G15" s="103"/>
      <c r="H15" s="131"/>
      <c r="I15" s="131"/>
      <c r="J15" s="131"/>
      <c r="K15" s="131"/>
      <c r="L15" s="132"/>
      <c r="M15" s="132"/>
      <c r="N15" s="133"/>
      <c r="O15" s="103"/>
      <c r="P15" s="98"/>
      <c r="Q15" s="98"/>
      <c r="R15" s="98"/>
      <c r="S15" s="98"/>
      <c r="T15" s="98"/>
      <c r="U15" s="98"/>
      <c r="V15" s="98"/>
      <c r="W15" s="98"/>
      <c r="X15" s="98"/>
      <c r="Y15" s="98"/>
      <c r="Z15" s="98"/>
      <c r="AA15" s="98"/>
    </row>
    <row r="16" spans="1:27" s="215" customFormat="1" ht="33" customHeight="1">
      <c r="B16" s="134" t="s">
        <v>225</v>
      </c>
      <c r="C16" s="694" t="s">
        <v>143</v>
      </c>
      <c r="D16" s="695"/>
      <c r="E16" s="695"/>
      <c r="F16" s="696"/>
      <c r="G16" s="203" t="s">
        <v>20</v>
      </c>
      <c r="H16" s="134" t="s">
        <v>179</v>
      </c>
      <c r="I16" s="134" t="s">
        <v>174</v>
      </c>
      <c r="J16" s="134" t="s">
        <v>253</v>
      </c>
      <c r="K16" s="363" t="s">
        <v>203</v>
      </c>
      <c r="L16" s="364" t="s">
        <v>117</v>
      </c>
      <c r="M16" s="422" t="s">
        <v>284</v>
      </c>
      <c r="N16" s="135">
        <f t="shared" ref="N16:N21" si="0">P16</f>
        <v>536337.17000000004</v>
      </c>
      <c r="O16" s="114">
        <v>1</v>
      </c>
      <c r="P16" s="136">
        <f t="shared" ref="P16:P21" si="1">Q16+R16+S16</f>
        <v>536337.17000000004</v>
      </c>
      <c r="Q16" s="136">
        <v>536337.17000000004</v>
      </c>
      <c r="R16" s="136">
        <v>0</v>
      </c>
      <c r="S16" s="136">
        <v>0</v>
      </c>
      <c r="T16" s="130" t="s">
        <v>144</v>
      </c>
      <c r="U16" s="294">
        <v>1</v>
      </c>
      <c r="V16" s="137">
        <v>1</v>
      </c>
      <c r="W16" s="294">
        <v>177</v>
      </c>
      <c r="X16" s="137" t="s">
        <v>68</v>
      </c>
      <c r="Y16" s="137" t="s">
        <v>274</v>
      </c>
      <c r="Z16" s="129"/>
      <c r="AA16" s="130" t="s">
        <v>46</v>
      </c>
    </row>
    <row r="17" spans="2:27" s="215" customFormat="1" ht="30" customHeight="1">
      <c r="B17" s="134" t="s">
        <v>226</v>
      </c>
      <c r="C17" s="694" t="s">
        <v>143</v>
      </c>
      <c r="D17" s="695"/>
      <c r="E17" s="695"/>
      <c r="F17" s="696"/>
      <c r="G17" s="208" t="s">
        <v>20</v>
      </c>
      <c r="H17" s="134" t="s">
        <v>179</v>
      </c>
      <c r="I17" s="134" t="s">
        <v>174</v>
      </c>
      <c r="J17" s="134" t="s">
        <v>253</v>
      </c>
      <c r="K17" s="363" t="s">
        <v>203</v>
      </c>
      <c r="L17" s="364" t="s">
        <v>105</v>
      </c>
      <c r="M17" s="422" t="s">
        <v>285</v>
      </c>
      <c r="N17" s="135">
        <f t="shared" si="0"/>
        <v>599626.20559999999</v>
      </c>
      <c r="O17" s="114">
        <v>1</v>
      </c>
      <c r="P17" s="136">
        <f t="shared" si="1"/>
        <v>599626.20559999999</v>
      </c>
      <c r="Q17" s="136">
        <v>599626.20559999999</v>
      </c>
      <c r="R17" s="136">
        <v>0</v>
      </c>
      <c r="S17" s="136">
        <v>0</v>
      </c>
      <c r="T17" s="130" t="s">
        <v>144</v>
      </c>
      <c r="U17" s="294">
        <v>1</v>
      </c>
      <c r="V17" s="137">
        <v>1</v>
      </c>
      <c r="W17" s="294">
        <v>75</v>
      </c>
      <c r="X17" s="137" t="s">
        <v>68</v>
      </c>
      <c r="Y17" s="137" t="s">
        <v>258</v>
      </c>
      <c r="Z17" s="129"/>
      <c r="AA17" s="130" t="s">
        <v>46</v>
      </c>
    </row>
    <row r="18" spans="2:27" s="215" customFormat="1" ht="30" customHeight="1">
      <c r="B18" s="134" t="s">
        <v>227</v>
      </c>
      <c r="C18" s="694" t="s">
        <v>143</v>
      </c>
      <c r="D18" s="698"/>
      <c r="E18" s="698"/>
      <c r="F18" s="699"/>
      <c r="G18" s="560" t="s">
        <v>20</v>
      </c>
      <c r="H18" s="134" t="s">
        <v>179</v>
      </c>
      <c r="I18" s="134" t="s">
        <v>174</v>
      </c>
      <c r="J18" s="134" t="s">
        <v>253</v>
      </c>
      <c r="K18" s="134" t="s">
        <v>203</v>
      </c>
      <c r="L18" s="364" t="s">
        <v>160</v>
      </c>
      <c r="M18" s="422" t="s">
        <v>286</v>
      </c>
      <c r="N18" s="135">
        <f t="shared" si="0"/>
        <v>630392.89439999999</v>
      </c>
      <c r="O18" s="114">
        <v>1</v>
      </c>
      <c r="P18" s="136">
        <f t="shared" si="1"/>
        <v>630392.89439999999</v>
      </c>
      <c r="Q18" s="136">
        <v>630392.89439999999</v>
      </c>
      <c r="R18" s="136">
        <v>0</v>
      </c>
      <c r="S18" s="136">
        <v>0</v>
      </c>
      <c r="T18" s="130" t="s">
        <v>144</v>
      </c>
      <c r="U18" s="294">
        <v>1</v>
      </c>
      <c r="V18" s="137">
        <v>1</v>
      </c>
      <c r="W18" s="294">
        <v>47</v>
      </c>
      <c r="X18" s="137" t="s">
        <v>68</v>
      </c>
      <c r="Y18" s="137" t="s">
        <v>257</v>
      </c>
      <c r="Z18" s="129"/>
      <c r="AA18" s="130" t="s">
        <v>46</v>
      </c>
    </row>
    <row r="19" spans="2:27" s="215" customFormat="1" ht="30" customHeight="1">
      <c r="B19" s="406" t="s">
        <v>228</v>
      </c>
      <c r="C19" s="700" t="s">
        <v>143</v>
      </c>
      <c r="D19" s="701"/>
      <c r="E19" s="701"/>
      <c r="F19" s="702"/>
      <c r="G19" s="531" t="s">
        <v>20</v>
      </c>
      <c r="H19" s="406" t="s">
        <v>179</v>
      </c>
      <c r="I19" s="406" t="s">
        <v>174</v>
      </c>
      <c r="J19" s="134" t="s">
        <v>253</v>
      </c>
      <c r="K19" s="406" t="s">
        <v>203</v>
      </c>
      <c r="L19" s="407" t="s">
        <v>207</v>
      </c>
      <c r="M19" s="422" t="s">
        <v>287</v>
      </c>
      <c r="N19" s="408">
        <f t="shared" si="0"/>
        <v>542126.79700000002</v>
      </c>
      <c r="O19" s="409">
        <v>1</v>
      </c>
      <c r="P19" s="410">
        <f t="shared" si="1"/>
        <v>542126.79700000002</v>
      </c>
      <c r="Q19" s="410">
        <v>542126.79700000002</v>
      </c>
      <c r="R19" s="410">
        <v>0</v>
      </c>
      <c r="S19" s="410">
        <v>0</v>
      </c>
      <c r="T19" s="413" t="s">
        <v>144</v>
      </c>
      <c r="U19" s="577">
        <v>1</v>
      </c>
      <c r="V19" s="411">
        <v>2</v>
      </c>
      <c r="W19" s="577">
        <v>114</v>
      </c>
      <c r="X19" s="411" t="s">
        <v>68</v>
      </c>
      <c r="Y19" s="137" t="s">
        <v>257</v>
      </c>
      <c r="Z19" s="412"/>
      <c r="AA19" s="413" t="s">
        <v>46</v>
      </c>
    </row>
    <row r="20" spans="2:27" s="215" customFormat="1" ht="30" customHeight="1">
      <c r="B20" s="406" t="s">
        <v>229</v>
      </c>
      <c r="C20" s="700" t="s">
        <v>143</v>
      </c>
      <c r="D20" s="701"/>
      <c r="E20" s="701"/>
      <c r="F20" s="702"/>
      <c r="G20" s="531" t="s">
        <v>20</v>
      </c>
      <c r="H20" s="406" t="s">
        <v>179</v>
      </c>
      <c r="I20" s="406" t="s">
        <v>174</v>
      </c>
      <c r="J20" s="134" t="s">
        <v>253</v>
      </c>
      <c r="K20" s="406" t="s">
        <v>203</v>
      </c>
      <c r="L20" s="407" t="s">
        <v>208</v>
      </c>
      <c r="M20" s="422" t="s">
        <v>288</v>
      </c>
      <c r="N20" s="408">
        <f t="shared" si="0"/>
        <v>500000</v>
      </c>
      <c r="O20" s="409">
        <v>1</v>
      </c>
      <c r="P20" s="410">
        <f t="shared" si="1"/>
        <v>500000</v>
      </c>
      <c r="Q20" s="410">
        <v>500000</v>
      </c>
      <c r="R20" s="410">
        <v>0</v>
      </c>
      <c r="S20" s="410">
        <v>0</v>
      </c>
      <c r="T20" s="413" t="s">
        <v>144</v>
      </c>
      <c r="U20" s="577">
        <v>1</v>
      </c>
      <c r="V20" s="411">
        <v>1</v>
      </c>
      <c r="W20" s="577">
        <v>87</v>
      </c>
      <c r="X20" s="411" t="s">
        <v>68</v>
      </c>
      <c r="Y20" s="137" t="s">
        <v>257</v>
      </c>
      <c r="Z20" s="412"/>
      <c r="AA20" s="413" t="s">
        <v>46</v>
      </c>
    </row>
    <row r="21" spans="2:27" s="215" customFormat="1" ht="30" customHeight="1" thickBot="1">
      <c r="B21" s="399" t="s">
        <v>424</v>
      </c>
      <c r="C21" s="691" t="s">
        <v>423</v>
      </c>
      <c r="D21" s="692"/>
      <c r="E21" s="692"/>
      <c r="F21" s="693"/>
      <c r="G21" s="471" t="s">
        <v>20</v>
      </c>
      <c r="H21" s="399" t="s">
        <v>179</v>
      </c>
      <c r="I21" s="399" t="s">
        <v>174</v>
      </c>
      <c r="J21" s="399" t="s">
        <v>253</v>
      </c>
      <c r="K21" s="399" t="s">
        <v>203</v>
      </c>
      <c r="L21" s="400" t="s">
        <v>107</v>
      </c>
      <c r="M21" s="423">
        <v>220020036</v>
      </c>
      <c r="N21" s="301">
        <f t="shared" si="0"/>
        <v>70000</v>
      </c>
      <c r="O21" s="403">
        <v>1</v>
      </c>
      <c r="P21" s="404">
        <f t="shared" si="1"/>
        <v>70000</v>
      </c>
      <c r="Q21" s="404">
        <v>70000</v>
      </c>
      <c r="R21" s="404">
        <v>0</v>
      </c>
      <c r="S21" s="404">
        <v>0</v>
      </c>
      <c r="T21" s="398" t="s">
        <v>148</v>
      </c>
      <c r="U21" s="578">
        <v>1</v>
      </c>
      <c r="V21" s="302">
        <v>1</v>
      </c>
      <c r="W21" s="578">
        <v>455</v>
      </c>
      <c r="X21" s="302" t="s">
        <v>68</v>
      </c>
      <c r="Y21" s="416" t="s">
        <v>257</v>
      </c>
      <c r="Z21" s="405" t="s">
        <v>45</v>
      </c>
      <c r="AA21" s="398"/>
    </row>
    <row r="22" spans="2:27" ht="13.5" thickBot="1">
      <c r="B22" s="1"/>
      <c r="C22" s="1"/>
      <c r="D22" s="1"/>
      <c r="E22" s="1"/>
      <c r="F22" s="1"/>
      <c r="G22" s="1"/>
      <c r="H22" s="1"/>
      <c r="I22" s="1"/>
      <c r="J22" s="1"/>
      <c r="K22" s="1"/>
      <c r="L22" s="19" t="s">
        <v>12</v>
      </c>
      <c r="M22" s="19"/>
      <c r="N22" s="18">
        <f>SUM(N16:N21)</f>
        <v>2878483.0669999998</v>
      </c>
      <c r="O22" s="28"/>
      <c r="P22" s="18">
        <f>SUM(P16:P21)</f>
        <v>2878483.0669999998</v>
      </c>
      <c r="Q22" s="18">
        <f>SUM(Q16:Q21)</f>
        <v>2878483.0669999998</v>
      </c>
      <c r="R22" s="18">
        <f>SUM(R16:R21)</f>
        <v>0</v>
      </c>
      <c r="S22" s="18">
        <f>SUM(S16:S21)</f>
        <v>0</v>
      </c>
      <c r="T22" s="1"/>
      <c r="U22" s="1"/>
      <c r="V22" s="13"/>
      <c r="W22" s="13"/>
      <c r="X22" s="13"/>
      <c r="Y22" s="13"/>
      <c r="Z22" s="13"/>
      <c r="AA22" s="13"/>
    </row>
    <row r="23" spans="2:27">
      <c r="B23" s="1"/>
      <c r="C23" s="1"/>
      <c r="D23" s="1"/>
      <c r="E23" s="1"/>
      <c r="F23" s="1"/>
      <c r="G23" s="1"/>
      <c r="H23" s="1"/>
      <c r="I23" s="1"/>
      <c r="J23" s="1"/>
      <c r="K23" s="1"/>
      <c r="L23" s="1"/>
      <c r="M23" s="1"/>
      <c r="N23" s="1"/>
      <c r="Q23" s="460"/>
      <c r="S23" s="1"/>
      <c r="T23" s="1"/>
      <c r="U23" s="1"/>
      <c r="V23" s="13"/>
      <c r="W23" s="13"/>
      <c r="X23" s="13"/>
      <c r="Y23" s="13"/>
      <c r="Z23" s="13"/>
      <c r="AA23" s="13"/>
    </row>
    <row r="24" spans="2:27">
      <c r="B24" s="1"/>
      <c r="C24" s="1"/>
      <c r="D24" s="1"/>
      <c r="E24" s="1"/>
      <c r="F24" s="1"/>
      <c r="G24" s="1"/>
      <c r="H24" s="1"/>
      <c r="I24" s="1"/>
      <c r="J24" s="1"/>
      <c r="K24" s="1"/>
      <c r="L24" s="1"/>
      <c r="M24" s="1"/>
      <c r="N24" s="1"/>
      <c r="Q24" s="95"/>
      <c r="S24" s="1"/>
      <c r="T24" s="1"/>
      <c r="U24" s="1"/>
      <c r="V24" s="13"/>
      <c r="W24" s="13"/>
      <c r="X24" s="13"/>
      <c r="Y24" s="13"/>
      <c r="Z24" s="13"/>
      <c r="AA24" s="13"/>
    </row>
    <row r="25" spans="2:27">
      <c r="B25" s="1"/>
      <c r="C25" s="1"/>
      <c r="D25" s="1"/>
      <c r="E25" s="1"/>
      <c r="F25" s="1"/>
      <c r="G25" s="1"/>
      <c r="H25" s="1"/>
      <c r="I25" s="1"/>
      <c r="J25" s="1"/>
      <c r="K25" s="1"/>
      <c r="L25" s="1"/>
      <c r="M25" s="1"/>
      <c r="N25" s="1"/>
      <c r="P25" s="74" t="s">
        <v>97</v>
      </c>
      <c r="Q25" s="95"/>
      <c r="S25" s="1"/>
      <c r="T25" s="1"/>
      <c r="U25" s="1"/>
      <c r="V25" s="13"/>
      <c r="W25" s="13"/>
      <c r="X25" s="13"/>
      <c r="Y25" s="13"/>
      <c r="Z25" s="13"/>
      <c r="AA25" s="13"/>
    </row>
    <row r="26" spans="2:27">
      <c r="B26" s="1"/>
      <c r="C26" s="1"/>
      <c r="D26" s="1"/>
      <c r="E26" s="1"/>
      <c r="F26" s="1"/>
      <c r="G26" s="1"/>
      <c r="H26" s="1"/>
      <c r="I26" s="1"/>
      <c r="J26" s="1"/>
      <c r="K26" s="1"/>
      <c r="L26" s="1"/>
      <c r="M26" s="1"/>
      <c r="N26" s="1"/>
      <c r="S26" s="1"/>
      <c r="T26" s="1"/>
      <c r="U26" s="1"/>
      <c r="V26" s="13"/>
      <c r="W26" s="13"/>
      <c r="X26" s="13"/>
      <c r="Y26" s="13"/>
      <c r="Z26" s="13"/>
      <c r="AA26" s="13"/>
    </row>
    <row r="27" spans="2:27">
      <c r="C27" s="190"/>
      <c r="D27" s="190"/>
      <c r="E27" s="190"/>
      <c r="F27" s="190"/>
      <c r="V27" s="183"/>
      <c r="W27" s="183"/>
      <c r="X27" s="183"/>
      <c r="Y27" s="183"/>
      <c r="Z27" s="183"/>
      <c r="AA27" s="183"/>
    </row>
    <row r="28" spans="2:27">
      <c r="Q28" s="214"/>
      <c r="R28" s="214"/>
      <c r="V28" s="679" t="s">
        <v>58</v>
      </c>
      <c r="W28" s="679"/>
      <c r="X28" s="679"/>
      <c r="Y28" s="679"/>
      <c r="Z28" s="679"/>
      <c r="AA28" s="679"/>
    </row>
    <row r="29" spans="2:27" ht="18" customHeight="1">
      <c r="Q29" s="95"/>
      <c r="R29" s="95"/>
      <c r="V29" s="680" t="s">
        <v>18</v>
      </c>
      <c r="W29" s="680"/>
      <c r="X29" s="680"/>
      <c r="Y29" s="680"/>
      <c r="Z29" s="680"/>
      <c r="AA29" s="680"/>
    </row>
    <row r="30" spans="2:27">
      <c r="I30" s="69"/>
      <c r="Q30" s="70"/>
    </row>
    <row r="33" spans="9:9">
      <c r="I33" s="478"/>
    </row>
  </sheetData>
  <mergeCells count="33">
    <mergeCell ref="C21:F21"/>
    <mergeCell ref="C16:F16"/>
    <mergeCell ref="C17:F17"/>
    <mergeCell ref="C15:F15"/>
    <mergeCell ref="P12:S12"/>
    <mergeCell ref="K12:K13"/>
    <mergeCell ref="C18:F18"/>
    <mergeCell ref="C19:F19"/>
    <mergeCell ref="C20:F20"/>
    <mergeCell ref="B12:B13"/>
    <mergeCell ref="C12:F13"/>
    <mergeCell ref="L12:L13"/>
    <mergeCell ref="O12:O13"/>
    <mergeCell ref="X12:X13"/>
    <mergeCell ref="T12:V12"/>
    <mergeCell ref="G12:G13"/>
    <mergeCell ref="J12:J13"/>
    <mergeCell ref="H12:H13"/>
    <mergeCell ref="I12:I13"/>
    <mergeCell ref="M12:M13"/>
    <mergeCell ref="V29:AA29"/>
    <mergeCell ref="V28:AA28"/>
    <mergeCell ref="N12:N13"/>
    <mergeCell ref="Y12:Y13"/>
    <mergeCell ref="W12:W13"/>
    <mergeCell ref="Z12:AA12"/>
    <mergeCell ref="L4:Q4"/>
    <mergeCell ref="T7:W7"/>
    <mergeCell ref="L8:Q8"/>
    <mergeCell ref="L9:Q9"/>
    <mergeCell ref="L10:R10"/>
    <mergeCell ref="L5:Q5"/>
    <mergeCell ref="L6:R7"/>
  </mergeCells>
  <phoneticPr fontId="0" type="noConversion"/>
  <printOptions horizontalCentered="1"/>
  <pageMargins left="0.27559055118110237" right="0" top="0.19685039370078741" bottom="0" header="0" footer="0"/>
  <pageSetup paperSize="5" scale="65" orientation="landscape" verticalDpi="300" r:id="rId1"/>
  <headerFooter alignWithMargins="0"/>
  <drawing r:id="rId2"/>
</worksheet>
</file>

<file path=xl/worksheets/sheet6.xml><?xml version="1.0" encoding="utf-8"?>
<worksheet xmlns="http://schemas.openxmlformats.org/spreadsheetml/2006/main" xmlns:r="http://schemas.openxmlformats.org/officeDocument/2006/relationships">
  <sheetPr codeName="Hoja6"/>
  <dimension ref="A1:AB67"/>
  <sheetViews>
    <sheetView view="pageBreakPreview" topLeftCell="A16" zoomScaleNormal="115" zoomScaleSheetLayoutView="100" workbookViewId="0">
      <selection activeCell="P31" sqref="P31"/>
    </sheetView>
  </sheetViews>
  <sheetFormatPr baseColWidth="10" defaultRowHeight="12.75"/>
  <cols>
    <col min="1" max="1" width="1.7109375" style="74" customWidth="1"/>
    <col min="2" max="2" width="10.140625" style="74" customWidth="1"/>
    <col min="3" max="5" width="10.7109375" style="74" customWidth="1"/>
    <col min="6" max="6" width="5" style="74" customWidth="1"/>
    <col min="7" max="7" width="7.140625" style="74" customWidth="1"/>
    <col min="8" max="8" width="5.85546875" style="74" customWidth="1"/>
    <col min="9" max="9" width="8.42578125" style="74" customWidth="1"/>
    <col min="10" max="10" width="7.42578125" style="74" customWidth="1"/>
    <col min="11" max="11" width="8.7109375" style="74" customWidth="1"/>
    <col min="12" max="12" width="12.85546875" style="74" customWidth="1"/>
    <col min="13" max="13" width="10.85546875" style="74" customWidth="1"/>
    <col min="14" max="14" width="13" style="74" customWidth="1"/>
    <col min="15" max="15" width="7.42578125" style="74" customWidth="1"/>
    <col min="16" max="16" width="13.5703125" style="74" customWidth="1"/>
    <col min="17" max="17" width="15" style="74" customWidth="1"/>
    <col min="18" max="18" width="12.28515625" style="74" customWidth="1"/>
    <col min="19" max="19" width="12.140625" style="74" customWidth="1"/>
    <col min="20" max="20" width="8.5703125" style="74" customWidth="1"/>
    <col min="21" max="21" width="8.28515625" style="74" customWidth="1"/>
    <col min="22" max="22" width="9.42578125" style="74" customWidth="1"/>
    <col min="23" max="23" width="9.28515625" style="74" customWidth="1"/>
    <col min="24" max="24" width="10.42578125" style="74" customWidth="1"/>
    <col min="25" max="25" width="6.5703125" style="74" customWidth="1"/>
    <col min="26" max="26" width="6.140625" style="74" customWidth="1"/>
    <col min="27" max="27" width="5.42578125" style="74" customWidth="1"/>
    <col min="28" max="28" width="2.5703125" style="74" hidden="1" customWidth="1"/>
    <col min="29" max="29" width="0.7109375" style="74" customWidth="1"/>
    <col min="30" max="16384" width="11.42578125" style="74"/>
  </cols>
  <sheetData>
    <row r="1" spans="1:27" ht="13.5" thickBot="1"/>
    <row r="2" spans="1:27">
      <c r="B2" s="176"/>
      <c r="C2" s="177"/>
      <c r="D2" s="177"/>
      <c r="E2" s="177"/>
      <c r="F2" s="177"/>
      <c r="G2" s="177"/>
      <c r="H2" s="177"/>
      <c r="I2" s="177"/>
      <c r="J2" s="177"/>
      <c r="K2" s="177"/>
      <c r="L2" s="177"/>
      <c r="M2" s="177"/>
      <c r="N2" s="177"/>
      <c r="O2" s="177"/>
      <c r="P2" s="177"/>
      <c r="Q2" s="177"/>
      <c r="R2" s="177"/>
      <c r="S2" s="177"/>
      <c r="T2" s="177"/>
      <c r="U2" s="177"/>
      <c r="V2" s="177"/>
      <c r="W2" s="177"/>
      <c r="X2" s="177"/>
      <c r="Y2" s="177"/>
      <c r="Z2" s="177"/>
      <c r="AA2" s="178"/>
    </row>
    <row r="3" spans="1:27">
      <c r="B3" s="179"/>
      <c r="C3" s="79"/>
      <c r="D3" s="79"/>
      <c r="E3" s="79"/>
      <c r="F3" s="79"/>
      <c r="G3" s="79"/>
      <c r="H3" s="79"/>
      <c r="I3" s="79"/>
      <c r="J3" s="79"/>
      <c r="K3" s="79"/>
      <c r="L3" s="79"/>
      <c r="M3" s="79"/>
      <c r="N3" s="79"/>
      <c r="O3" s="79"/>
      <c r="P3" s="79"/>
      <c r="Q3" s="79"/>
      <c r="R3" s="79"/>
      <c r="S3" s="79"/>
      <c r="T3" s="79"/>
      <c r="U3" s="79"/>
      <c r="V3" s="79"/>
      <c r="W3" s="79"/>
      <c r="X3" s="79"/>
      <c r="Y3" s="79"/>
      <c r="Z3" s="79"/>
      <c r="AA3" s="180"/>
    </row>
    <row r="4" spans="1:27" ht="15.75">
      <c r="A4" s="180"/>
      <c r="C4" s="244"/>
      <c r="D4" s="247" t="s">
        <v>114</v>
      </c>
      <c r="F4" s="22"/>
      <c r="G4" s="79"/>
      <c r="H4" s="244"/>
      <c r="I4" s="244"/>
      <c r="J4" s="244"/>
      <c r="K4" s="244"/>
      <c r="L4" s="654" t="s">
        <v>26</v>
      </c>
      <c r="M4" s="654"/>
      <c r="N4" s="654"/>
      <c r="O4" s="654"/>
      <c r="P4" s="654"/>
      <c r="Q4" s="654"/>
      <c r="R4" s="244"/>
      <c r="S4" s="244"/>
      <c r="T4" s="235" t="s">
        <v>60</v>
      </c>
      <c r="U4" s="22" t="s">
        <v>189</v>
      </c>
      <c r="V4" s="244"/>
      <c r="W4" s="244"/>
      <c r="X4" s="244"/>
      <c r="Y4" s="244"/>
      <c r="Z4" s="244"/>
      <c r="AA4" s="245"/>
    </row>
    <row r="5" spans="1:27" ht="15.75">
      <c r="A5" s="180"/>
      <c r="C5" s="244"/>
      <c r="D5" s="237" t="s">
        <v>59</v>
      </c>
      <c r="E5" s="22"/>
      <c r="F5" s="22"/>
      <c r="G5" s="31"/>
      <c r="H5" s="244"/>
      <c r="I5" s="244"/>
      <c r="J5" s="244"/>
      <c r="K5" s="244"/>
      <c r="L5" s="654" t="s">
        <v>27</v>
      </c>
      <c r="M5" s="654"/>
      <c r="N5" s="654"/>
      <c r="O5" s="654"/>
      <c r="P5" s="654"/>
      <c r="Q5" s="654"/>
      <c r="R5" s="244"/>
      <c r="S5" s="244"/>
      <c r="T5" s="244"/>
      <c r="U5" s="244"/>
      <c r="V5" s="244"/>
      <c r="W5" s="244"/>
      <c r="X5" s="244"/>
      <c r="Y5" s="244"/>
      <c r="Z5" s="244"/>
      <c r="AA5" s="245"/>
    </row>
    <row r="6" spans="1:27" ht="12.75" customHeight="1">
      <c r="A6" s="180"/>
      <c r="C6" s="181"/>
      <c r="D6" s="237" t="s">
        <v>71</v>
      </c>
      <c r="E6" s="22"/>
      <c r="F6" s="237"/>
      <c r="G6" s="237"/>
      <c r="H6" s="181"/>
      <c r="I6" s="181"/>
      <c r="J6" s="181"/>
      <c r="K6" s="181"/>
      <c r="L6" s="662" t="s">
        <v>113</v>
      </c>
      <c r="M6" s="662"/>
      <c r="N6" s="662"/>
      <c r="O6" s="662"/>
      <c r="P6" s="662"/>
      <c r="Q6" s="662"/>
      <c r="R6" s="662"/>
      <c r="S6" s="181"/>
      <c r="T6" s="181"/>
      <c r="U6" s="181"/>
      <c r="V6" s="181"/>
      <c r="W6" s="181"/>
      <c r="X6" s="181"/>
      <c r="Y6" s="181"/>
      <c r="Z6" s="181"/>
      <c r="AA6" s="246"/>
    </row>
    <row r="7" spans="1:27">
      <c r="B7" s="23"/>
      <c r="D7" s="237" t="s">
        <v>70</v>
      </c>
      <c r="E7" s="434" t="str">
        <f>'AGUA POTABLE 1'!E7</f>
        <v>30 DE DICIEMBRE DE 2014 (CIERRE DE EJERCICIO)</v>
      </c>
      <c r="F7" s="22"/>
      <c r="G7" s="79"/>
      <c r="H7" s="79"/>
      <c r="I7" s="79"/>
      <c r="J7" s="79"/>
      <c r="K7" s="79"/>
      <c r="L7" s="662"/>
      <c r="M7" s="662"/>
      <c r="N7" s="662"/>
      <c r="O7" s="662"/>
      <c r="P7" s="662"/>
      <c r="Q7" s="662"/>
      <c r="R7" s="662"/>
      <c r="S7" s="35"/>
      <c r="T7" s="655" t="s">
        <v>42</v>
      </c>
      <c r="U7" s="655"/>
      <c r="V7" s="655"/>
      <c r="W7" s="655"/>
      <c r="X7" s="79"/>
      <c r="Y7" s="79"/>
      <c r="Z7" s="79"/>
      <c r="AA7" s="180"/>
    </row>
    <row r="8" spans="1:27">
      <c r="B8" s="23"/>
      <c r="D8" s="237" t="s">
        <v>78</v>
      </c>
      <c r="F8" s="22"/>
      <c r="G8" s="79"/>
      <c r="H8" s="31"/>
      <c r="I8" s="31"/>
      <c r="J8" s="31"/>
      <c r="K8" s="31"/>
      <c r="L8" s="661" t="s">
        <v>69</v>
      </c>
      <c r="M8" s="661"/>
      <c r="N8" s="661"/>
      <c r="O8" s="661"/>
      <c r="P8" s="661"/>
      <c r="Q8" s="661"/>
      <c r="R8" s="31"/>
      <c r="S8" s="31"/>
      <c r="T8" s="37" t="s">
        <v>47</v>
      </c>
      <c r="U8" s="36" t="s">
        <v>48</v>
      </c>
      <c r="W8" s="79"/>
      <c r="X8" s="79"/>
      <c r="Y8" s="79"/>
      <c r="Z8" s="79"/>
      <c r="AA8" s="180"/>
    </row>
    <row r="9" spans="1:27">
      <c r="B9" s="23"/>
      <c r="D9" s="237" t="s">
        <v>79</v>
      </c>
      <c r="E9" s="22"/>
      <c r="F9" s="22"/>
      <c r="G9" s="79"/>
      <c r="H9" s="181"/>
      <c r="I9" s="181"/>
      <c r="J9" s="181"/>
      <c r="K9" s="181"/>
      <c r="L9" s="659" t="s">
        <v>112</v>
      </c>
      <c r="M9" s="659"/>
      <c r="N9" s="659"/>
      <c r="O9" s="659"/>
      <c r="P9" s="659"/>
      <c r="Q9" s="659"/>
      <c r="S9" s="35"/>
      <c r="T9" s="37" t="s">
        <v>44</v>
      </c>
      <c r="U9" s="36" t="s">
        <v>49</v>
      </c>
      <c r="W9" s="35"/>
      <c r="X9" s="35"/>
      <c r="Y9" s="79"/>
      <c r="Z9" s="79"/>
      <c r="AA9" s="180"/>
    </row>
    <row r="10" spans="1:27" ht="13.5" thickBot="1">
      <c r="B10" s="23"/>
      <c r="H10" s="79"/>
      <c r="I10" s="79"/>
      <c r="J10" s="79"/>
      <c r="K10" s="79"/>
      <c r="L10" s="660" t="s">
        <v>25</v>
      </c>
      <c r="M10" s="660"/>
      <c r="N10" s="660"/>
      <c r="O10" s="660"/>
      <c r="P10" s="660"/>
      <c r="Q10" s="660"/>
      <c r="R10" s="660"/>
      <c r="S10" s="79"/>
      <c r="T10" s="79"/>
      <c r="U10" s="79"/>
      <c r="V10" s="79"/>
      <c r="W10" s="37"/>
      <c r="X10" s="37" t="s">
        <v>28</v>
      </c>
      <c r="Y10" s="236">
        <v>6</v>
      </c>
      <c r="Z10" s="236" t="s">
        <v>29</v>
      </c>
      <c r="AA10" s="248">
        <f>'AGUA POTABLE 1'!$AA$10</f>
        <v>13</v>
      </c>
    </row>
    <row r="11" spans="1:27" ht="3.75" customHeight="1" thickBot="1">
      <c r="B11" s="177"/>
      <c r="C11" s="177"/>
      <c r="D11" s="177"/>
      <c r="E11" s="177"/>
      <c r="F11" s="177"/>
      <c r="G11" s="177"/>
      <c r="H11" s="177"/>
      <c r="I11" s="177"/>
      <c r="J11" s="177"/>
      <c r="K11" s="177"/>
      <c r="L11" s="177"/>
      <c r="M11" s="177"/>
      <c r="N11" s="177"/>
      <c r="O11" s="177"/>
      <c r="P11" s="177"/>
      <c r="Q11" s="177"/>
      <c r="R11" s="177"/>
      <c r="S11" s="177"/>
      <c r="T11" s="177"/>
      <c r="U11" s="177"/>
      <c r="V11" s="177"/>
      <c r="W11" s="242"/>
      <c r="X11" s="242"/>
      <c r="Y11" s="242"/>
      <c r="Z11" s="242"/>
      <c r="AA11" s="242"/>
    </row>
    <row r="12" spans="1:27" s="7" customFormat="1" ht="31.5" customHeight="1" thickBot="1">
      <c r="A12" s="78"/>
      <c r="B12" s="649" t="s">
        <v>254</v>
      </c>
      <c r="C12" s="649" t="s">
        <v>1</v>
      </c>
      <c r="D12" s="649"/>
      <c r="E12" s="649"/>
      <c r="F12" s="649"/>
      <c r="G12" s="649" t="s">
        <v>2</v>
      </c>
      <c r="H12" s="649" t="s">
        <v>3</v>
      </c>
      <c r="I12" s="649" t="s">
        <v>4</v>
      </c>
      <c r="J12" s="649" t="s">
        <v>40</v>
      </c>
      <c r="K12" s="649" t="s">
        <v>255</v>
      </c>
      <c r="L12" s="649" t="s">
        <v>5</v>
      </c>
      <c r="M12" s="663" t="s">
        <v>256</v>
      </c>
      <c r="N12" s="649" t="s">
        <v>6</v>
      </c>
      <c r="O12" s="649" t="s">
        <v>21</v>
      </c>
      <c r="P12" s="649" t="s">
        <v>7</v>
      </c>
      <c r="Q12" s="649"/>
      <c r="R12" s="649"/>
      <c r="S12" s="649"/>
      <c r="T12" s="649" t="s">
        <v>8</v>
      </c>
      <c r="U12" s="649"/>
      <c r="V12" s="649"/>
      <c r="W12" s="649" t="s">
        <v>9</v>
      </c>
      <c r="X12" s="649" t="s">
        <v>38</v>
      </c>
      <c r="Y12" s="649" t="s">
        <v>269</v>
      </c>
      <c r="Z12" s="649" t="s">
        <v>53</v>
      </c>
      <c r="AA12" s="649"/>
    </row>
    <row r="13" spans="1:27" s="7" customFormat="1" ht="31.5" customHeight="1" thickBot="1">
      <c r="B13" s="649"/>
      <c r="C13" s="649"/>
      <c r="D13" s="649"/>
      <c r="E13" s="649"/>
      <c r="F13" s="649"/>
      <c r="G13" s="649"/>
      <c r="H13" s="649"/>
      <c r="I13" s="649"/>
      <c r="J13" s="649"/>
      <c r="K13" s="649"/>
      <c r="L13" s="649"/>
      <c r="M13" s="664"/>
      <c r="N13" s="649"/>
      <c r="O13" s="649"/>
      <c r="P13" s="249" t="s">
        <v>12</v>
      </c>
      <c r="Q13" s="249" t="s">
        <v>30</v>
      </c>
      <c r="R13" s="249" t="s">
        <v>66</v>
      </c>
      <c r="S13" s="283" t="s">
        <v>64</v>
      </c>
      <c r="T13" s="249" t="s">
        <v>13</v>
      </c>
      <c r="U13" s="249" t="s">
        <v>14</v>
      </c>
      <c r="V13" s="320" t="s">
        <v>141</v>
      </c>
      <c r="W13" s="649"/>
      <c r="X13" s="649"/>
      <c r="Y13" s="649"/>
      <c r="Z13" s="241" t="s">
        <v>45</v>
      </c>
      <c r="AA13" s="241" t="s">
        <v>43</v>
      </c>
    </row>
    <row r="14" spans="1:27" s="79" customFormat="1" ht="4.5" customHeight="1" thickBot="1">
      <c r="B14" s="10"/>
      <c r="C14" s="10"/>
      <c r="D14" s="10"/>
      <c r="E14" s="10"/>
      <c r="F14" s="10"/>
      <c r="G14" s="10"/>
      <c r="H14" s="170"/>
      <c r="I14" s="170"/>
      <c r="J14" s="170"/>
      <c r="K14" s="170"/>
      <c r="L14" s="171"/>
      <c r="M14" s="171"/>
      <c r="N14" s="121"/>
      <c r="O14" s="10"/>
      <c r="P14" s="11"/>
      <c r="Q14" s="11"/>
      <c r="R14" s="11"/>
      <c r="S14" s="11"/>
      <c r="T14" s="11"/>
      <c r="U14" s="11"/>
      <c r="V14" s="11"/>
      <c r="W14" s="11"/>
      <c r="X14" s="11"/>
      <c r="Y14" s="11"/>
      <c r="Z14" s="11"/>
      <c r="AA14" s="11"/>
    </row>
    <row r="15" spans="1:27" ht="20.100000000000001" customHeight="1">
      <c r="B15" s="47"/>
      <c r="C15" s="706" t="s">
        <v>32</v>
      </c>
      <c r="D15" s="707"/>
      <c r="E15" s="707"/>
      <c r="F15" s="708"/>
      <c r="G15" s="47"/>
      <c r="H15" s="48"/>
      <c r="I15" s="48"/>
      <c r="J15" s="48"/>
      <c r="K15" s="48"/>
      <c r="L15" s="49"/>
      <c r="M15" s="49"/>
      <c r="N15" s="50"/>
      <c r="O15" s="51"/>
      <c r="P15" s="52"/>
      <c r="Q15" s="52"/>
      <c r="R15" s="52"/>
      <c r="S15" s="53"/>
      <c r="T15" s="47"/>
      <c r="U15" s="54"/>
      <c r="V15" s="55"/>
      <c r="W15" s="56"/>
      <c r="X15" s="55"/>
      <c r="Y15" s="57"/>
      <c r="Z15" s="57"/>
      <c r="AA15" s="58"/>
    </row>
    <row r="16" spans="1:27" s="75" customFormat="1" ht="21" customHeight="1">
      <c r="B16" s="72" t="s">
        <v>230</v>
      </c>
      <c r="C16" s="703" t="s">
        <v>115</v>
      </c>
      <c r="D16" s="704"/>
      <c r="E16" s="704"/>
      <c r="F16" s="705"/>
      <c r="G16" s="60" t="s">
        <v>20</v>
      </c>
      <c r="H16" s="59" t="s">
        <v>167</v>
      </c>
      <c r="I16" s="59" t="s">
        <v>172</v>
      </c>
      <c r="J16" s="59" t="s">
        <v>292</v>
      </c>
      <c r="K16" s="367" t="s">
        <v>194</v>
      </c>
      <c r="L16" s="579" t="s">
        <v>106</v>
      </c>
      <c r="M16" s="60" t="s">
        <v>289</v>
      </c>
      <c r="N16" s="61">
        <f>P16</f>
        <v>194264.81</v>
      </c>
      <c r="O16" s="62">
        <v>1</v>
      </c>
      <c r="P16" s="63">
        <f>Q16+R16+S16</f>
        <v>194264.81</v>
      </c>
      <c r="Q16" s="63">
        <v>194264.81</v>
      </c>
      <c r="R16" s="63">
        <v>0</v>
      </c>
      <c r="S16" s="63">
        <v>0</v>
      </c>
      <c r="T16" s="130" t="s">
        <v>101</v>
      </c>
      <c r="U16" s="64">
        <v>1</v>
      </c>
      <c r="V16" s="65">
        <v>1</v>
      </c>
      <c r="W16" s="66">
        <v>152</v>
      </c>
      <c r="X16" s="65" t="s">
        <v>51</v>
      </c>
      <c r="Y16" s="65" t="s">
        <v>257</v>
      </c>
      <c r="Z16" s="71" t="s">
        <v>46</v>
      </c>
      <c r="AA16" s="60"/>
    </row>
    <row r="17" spans="2:27" s="75" customFormat="1" ht="23.25" customHeight="1">
      <c r="B17" s="274" t="s">
        <v>231</v>
      </c>
      <c r="C17" s="709" t="s">
        <v>116</v>
      </c>
      <c r="D17" s="710"/>
      <c r="E17" s="710"/>
      <c r="F17" s="711"/>
      <c r="G17" s="274" t="s">
        <v>20</v>
      </c>
      <c r="H17" s="59" t="s">
        <v>167</v>
      </c>
      <c r="I17" s="275" t="s">
        <v>172</v>
      </c>
      <c r="J17" s="59" t="s">
        <v>292</v>
      </c>
      <c r="K17" s="275" t="s">
        <v>196</v>
      </c>
      <c r="L17" s="276" t="s">
        <v>147</v>
      </c>
      <c r="M17" s="60" t="s">
        <v>290</v>
      </c>
      <c r="N17" s="61">
        <f>P17</f>
        <v>1180412.23</v>
      </c>
      <c r="O17" s="277">
        <v>1</v>
      </c>
      <c r="P17" s="278">
        <f>Q17+R17+S17</f>
        <v>1180412.23</v>
      </c>
      <c r="Q17" s="278">
        <v>1180412.23</v>
      </c>
      <c r="R17" s="278">
        <v>0</v>
      </c>
      <c r="S17" s="278">
        <v>0</v>
      </c>
      <c r="T17" s="130" t="s">
        <v>148</v>
      </c>
      <c r="U17" s="279">
        <v>1</v>
      </c>
      <c r="V17" s="280">
        <v>1</v>
      </c>
      <c r="W17" s="281">
        <v>185</v>
      </c>
      <c r="X17" s="280" t="s">
        <v>51</v>
      </c>
      <c r="Y17" s="65" t="s">
        <v>257</v>
      </c>
      <c r="Z17" s="282"/>
      <c r="AA17" s="274" t="s">
        <v>46</v>
      </c>
    </row>
    <row r="18" spans="2:27" s="215" customFormat="1" ht="20.25" customHeight="1">
      <c r="B18" s="442" t="s">
        <v>431</v>
      </c>
      <c r="C18" s="703" t="s">
        <v>432</v>
      </c>
      <c r="D18" s="704"/>
      <c r="E18" s="704"/>
      <c r="F18" s="705"/>
      <c r="G18" s="442" t="s">
        <v>20</v>
      </c>
      <c r="H18" s="207" t="s">
        <v>167</v>
      </c>
      <c r="I18" s="207" t="s">
        <v>172</v>
      </c>
      <c r="J18" s="207" t="s">
        <v>292</v>
      </c>
      <c r="K18" s="207" t="s">
        <v>197</v>
      </c>
      <c r="L18" s="481" t="s">
        <v>102</v>
      </c>
      <c r="M18" s="442" t="s">
        <v>291</v>
      </c>
      <c r="N18" s="480">
        <f>P18</f>
        <v>120000</v>
      </c>
      <c r="O18" s="482">
        <v>1</v>
      </c>
      <c r="P18" s="483">
        <f>Q18</f>
        <v>120000</v>
      </c>
      <c r="Q18" s="483">
        <v>120000</v>
      </c>
      <c r="R18" s="483">
        <v>0</v>
      </c>
      <c r="S18" s="483">
        <v>0</v>
      </c>
      <c r="T18" s="453" t="s">
        <v>375</v>
      </c>
      <c r="U18" s="446">
        <v>1</v>
      </c>
      <c r="V18" s="212">
        <v>1</v>
      </c>
      <c r="W18" s="486">
        <v>30</v>
      </c>
      <c r="X18" s="212" t="s">
        <v>51</v>
      </c>
      <c r="Y18" s="212" t="s">
        <v>257</v>
      </c>
      <c r="Z18" s="484" t="s">
        <v>46</v>
      </c>
      <c r="AA18" s="485"/>
    </row>
    <row r="19" spans="2:27" s="215" customFormat="1" ht="24.75" customHeight="1">
      <c r="B19" s="372" t="s">
        <v>232</v>
      </c>
      <c r="C19" s="713" t="s">
        <v>118</v>
      </c>
      <c r="D19" s="683"/>
      <c r="E19" s="683"/>
      <c r="F19" s="684"/>
      <c r="G19" s="372" t="s">
        <v>20</v>
      </c>
      <c r="H19" s="375" t="s">
        <v>167</v>
      </c>
      <c r="I19" s="376" t="s">
        <v>172</v>
      </c>
      <c r="J19" s="59" t="s">
        <v>292</v>
      </c>
      <c r="K19" s="376" t="s">
        <v>198</v>
      </c>
      <c r="L19" s="377" t="s">
        <v>102</v>
      </c>
      <c r="M19" s="60" t="s">
        <v>291</v>
      </c>
      <c r="N19" s="378">
        <f t="shared" ref="N19:N25" si="0">P19</f>
        <v>1738109.1991999999</v>
      </c>
      <c r="O19" s="379">
        <v>1</v>
      </c>
      <c r="P19" s="380">
        <f>Q19+R19+S19</f>
        <v>1738109.1991999999</v>
      </c>
      <c r="Q19" s="380">
        <v>1738109.1991999999</v>
      </c>
      <c r="R19" s="380">
        <v>0</v>
      </c>
      <c r="S19" s="380">
        <v>0</v>
      </c>
      <c r="T19" s="372" t="s">
        <v>190</v>
      </c>
      <c r="U19" s="373">
        <v>13.2</v>
      </c>
      <c r="V19" s="374">
        <v>1</v>
      </c>
      <c r="W19" s="381">
        <v>30</v>
      </c>
      <c r="X19" s="374" t="s">
        <v>51</v>
      </c>
      <c r="Y19" s="65" t="s">
        <v>257</v>
      </c>
      <c r="Z19" s="382"/>
      <c r="AA19" s="372" t="s">
        <v>46</v>
      </c>
    </row>
    <row r="20" spans="2:27" s="215" customFormat="1" ht="22.5" customHeight="1">
      <c r="B20" s="372" t="s">
        <v>233</v>
      </c>
      <c r="C20" s="713" t="s">
        <v>161</v>
      </c>
      <c r="D20" s="683"/>
      <c r="E20" s="683"/>
      <c r="F20" s="684"/>
      <c r="G20" s="372" t="s">
        <v>20</v>
      </c>
      <c r="H20" s="375" t="s">
        <v>167</v>
      </c>
      <c r="I20" s="376" t="s">
        <v>172</v>
      </c>
      <c r="J20" s="59" t="s">
        <v>292</v>
      </c>
      <c r="K20" s="376" t="s">
        <v>199</v>
      </c>
      <c r="L20" s="377" t="s">
        <v>107</v>
      </c>
      <c r="M20" s="60">
        <v>220020036</v>
      </c>
      <c r="N20" s="378">
        <f t="shared" si="0"/>
        <v>2154737.02</v>
      </c>
      <c r="O20" s="379">
        <v>1</v>
      </c>
      <c r="P20" s="380">
        <f>Q20+R20+S20</f>
        <v>2154737.02</v>
      </c>
      <c r="Q20" s="380">
        <v>2154737.02</v>
      </c>
      <c r="R20" s="380">
        <v>0</v>
      </c>
      <c r="S20" s="380">
        <v>0</v>
      </c>
      <c r="T20" s="372" t="s">
        <v>149</v>
      </c>
      <c r="U20" s="373">
        <v>1</v>
      </c>
      <c r="V20" s="374">
        <v>1</v>
      </c>
      <c r="W20" s="381">
        <v>455</v>
      </c>
      <c r="X20" s="374" t="s">
        <v>51</v>
      </c>
      <c r="Y20" s="65" t="s">
        <v>257</v>
      </c>
      <c r="Z20" s="382"/>
      <c r="AA20" s="372" t="s">
        <v>46</v>
      </c>
    </row>
    <row r="21" spans="2:27" s="215" customFormat="1" ht="22.5" customHeight="1">
      <c r="B21" s="372" t="s">
        <v>358</v>
      </c>
      <c r="C21" s="641" t="s">
        <v>319</v>
      </c>
      <c r="D21" s="642"/>
      <c r="E21" s="642"/>
      <c r="F21" s="643"/>
      <c r="G21" s="372" t="s">
        <v>20</v>
      </c>
      <c r="H21" s="375" t="s">
        <v>167</v>
      </c>
      <c r="I21" s="303" t="s">
        <v>173</v>
      </c>
      <c r="J21" s="59" t="s">
        <v>292</v>
      </c>
      <c r="K21" s="303"/>
      <c r="L21" s="444" t="s">
        <v>328</v>
      </c>
      <c r="M21" s="442">
        <v>220020141</v>
      </c>
      <c r="N21" s="443">
        <f t="shared" si="0"/>
        <v>72193</v>
      </c>
      <c r="O21" s="437">
        <v>1</v>
      </c>
      <c r="P21" s="438">
        <f t="shared" ref="P21:P38" si="1">Q21+R21+S21</f>
        <v>72193</v>
      </c>
      <c r="Q21" s="438">
        <v>0</v>
      </c>
      <c r="R21" s="438">
        <v>72193</v>
      </c>
      <c r="S21" s="438">
        <v>0</v>
      </c>
      <c r="T21" s="304" t="s">
        <v>15</v>
      </c>
      <c r="U21" s="445">
        <v>19.32</v>
      </c>
      <c r="V21" s="440">
        <v>1</v>
      </c>
      <c r="W21" s="439">
        <v>17</v>
      </c>
      <c r="X21" s="440" t="s">
        <v>51</v>
      </c>
      <c r="Y21" s="212" t="s">
        <v>257</v>
      </c>
      <c r="Z21" s="441" t="s">
        <v>46</v>
      </c>
      <c r="AA21" s="304"/>
    </row>
    <row r="22" spans="2:27" s="215" customFormat="1" ht="22.5" customHeight="1">
      <c r="B22" s="372" t="s">
        <v>361</v>
      </c>
      <c r="C22" s="641" t="s">
        <v>320</v>
      </c>
      <c r="D22" s="642"/>
      <c r="E22" s="642"/>
      <c r="F22" s="643"/>
      <c r="G22" s="372" t="s">
        <v>20</v>
      </c>
      <c r="H22" s="375" t="s">
        <v>167</v>
      </c>
      <c r="I22" s="303" t="s">
        <v>173</v>
      </c>
      <c r="J22" s="59" t="s">
        <v>292</v>
      </c>
      <c r="K22" s="303"/>
      <c r="L22" s="444" t="s">
        <v>329</v>
      </c>
      <c r="M22" s="442">
        <v>220020066</v>
      </c>
      <c r="N22" s="443">
        <f t="shared" si="0"/>
        <v>84649</v>
      </c>
      <c r="O22" s="437">
        <v>1</v>
      </c>
      <c r="P22" s="438">
        <f t="shared" si="1"/>
        <v>84649</v>
      </c>
      <c r="Q22" s="438">
        <v>0</v>
      </c>
      <c r="R22" s="438">
        <v>84649</v>
      </c>
      <c r="S22" s="438">
        <v>0</v>
      </c>
      <c r="T22" s="304" t="s">
        <v>148</v>
      </c>
      <c r="U22" s="310">
        <v>1</v>
      </c>
      <c r="V22" s="440">
        <v>1</v>
      </c>
      <c r="W22" s="439">
        <v>13</v>
      </c>
      <c r="X22" s="440" t="s">
        <v>51</v>
      </c>
      <c r="Y22" s="212" t="s">
        <v>257</v>
      </c>
      <c r="Z22" s="441" t="s">
        <v>46</v>
      </c>
      <c r="AA22" s="304"/>
    </row>
    <row r="23" spans="2:27" s="215" customFormat="1" ht="23.25" customHeight="1">
      <c r="B23" s="372" t="s">
        <v>360</v>
      </c>
      <c r="C23" s="641" t="s">
        <v>321</v>
      </c>
      <c r="D23" s="642"/>
      <c r="E23" s="642"/>
      <c r="F23" s="643"/>
      <c r="G23" s="372" t="s">
        <v>20</v>
      </c>
      <c r="H23" s="375" t="s">
        <v>167</v>
      </c>
      <c r="I23" s="303" t="s">
        <v>172</v>
      </c>
      <c r="J23" s="59" t="s">
        <v>292</v>
      </c>
      <c r="K23" s="303"/>
      <c r="L23" s="444" t="s">
        <v>330</v>
      </c>
      <c r="M23" s="442">
        <v>220020032</v>
      </c>
      <c r="N23" s="443">
        <f t="shared" si="0"/>
        <v>46948</v>
      </c>
      <c r="O23" s="437">
        <v>1</v>
      </c>
      <c r="P23" s="438">
        <f t="shared" si="1"/>
        <v>46948</v>
      </c>
      <c r="Q23" s="438">
        <v>0</v>
      </c>
      <c r="R23" s="438">
        <v>46948</v>
      </c>
      <c r="S23" s="438">
        <v>0</v>
      </c>
      <c r="T23" s="304" t="s">
        <v>83</v>
      </c>
      <c r="U23" s="310">
        <v>30</v>
      </c>
      <c r="V23" s="440">
        <v>1</v>
      </c>
      <c r="W23" s="439">
        <v>18</v>
      </c>
      <c r="X23" s="440" t="s">
        <v>51</v>
      </c>
      <c r="Y23" s="212" t="s">
        <v>257</v>
      </c>
      <c r="Z23" s="441" t="s">
        <v>46</v>
      </c>
      <c r="AA23" s="304"/>
    </row>
    <row r="24" spans="2:27" s="215" customFormat="1" ht="22.5" customHeight="1">
      <c r="B24" s="372" t="s">
        <v>363</v>
      </c>
      <c r="C24" s="641" t="s">
        <v>322</v>
      </c>
      <c r="D24" s="642"/>
      <c r="E24" s="642"/>
      <c r="F24" s="643"/>
      <c r="G24" s="372" t="s">
        <v>20</v>
      </c>
      <c r="H24" s="375" t="s">
        <v>167</v>
      </c>
      <c r="I24" s="303" t="s">
        <v>174</v>
      </c>
      <c r="J24" s="59" t="s">
        <v>292</v>
      </c>
      <c r="K24" s="303"/>
      <c r="L24" s="444" t="s">
        <v>331</v>
      </c>
      <c r="M24" s="442">
        <v>220020050</v>
      </c>
      <c r="N24" s="443">
        <f t="shared" si="0"/>
        <v>64263.44</v>
      </c>
      <c r="O24" s="437">
        <v>1</v>
      </c>
      <c r="P24" s="438">
        <f t="shared" si="1"/>
        <v>64263.44</v>
      </c>
      <c r="Q24" s="438">
        <v>0</v>
      </c>
      <c r="R24" s="438">
        <v>64263.44</v>
      </c>
      <c r="S24" s="438">
        <v>0</v>
      </c>
      <c r="T24" s="304" t="s">
        <v>190</v>
      </c>
      <c r="U24" s="310">
        <v>40.24</v>
      </c>
      <c r="V24" s="440">
        <v>1</v>
      </c>
      <c r="W24" s="439">
        <v>23</v>
      </c>
      <c r="X24" s="440" t="s">
        <v>51</v>
      </c>
      <c r="Y24" s="212" t="s">
        <v>257</v>
      </c>
      <c r="Z24" s="441" t="s">
        <v>46</v>
      </c>
      <c r="AA24" s="304"/>
    </row>
    <row r="25" spans="2:27" s="215" customFormat="1" ht="30" customHeight="1">
      <c r="B25" s="372" t="s">
        <v>365</v>
      </c>
      <c r="C25" s="641" t="s">
        <v>364</v>
      </c>
      <c r="D25" s="642"/>
      <c r="E25" s="642"/>
      <c r="F25" s="643"/>
      <c r="G25" s="372" t="s">
        <v>20</v>
      </c>
      <c r="H25" s="375" t="s">
        <v>167</v>
      </c>
      <c r="I25" s="303" t="s">
        <v>173</v>
      </c>
      <c r="J25" s="59" t="s">
        <v>292</v>
      </c>
      <c r="K25" s="303"/>
      <c r="L25" s="444" t="s">
        <v>332</v>
      </c>
      <c r="M25" s="442">
        <v>220020015</v>
      </c>
      <c r="N25" s="443">
        <f t="shared" si="0"/>
        <v>141285.14000000001</v>
      </c>
      <c r="O25" s="437">
        <v>1</v>
      </c>
      <c r="P25" s="438">
        <f t="shared" si="1"/>
        <v>141285.14000000001</v>
      </c>
      <c r="Q25" s="438">
        <v>0</v>
      </c>
      <c r="R25" s="438">
        <v>141285.14000000001</v>
      </c>
      <c r="S25" s="438">
        <v>0</v>
      </c>
      <c r="T25" s="304" t="s">
        <v>15</v>
      </c>
      <c r="U25" s="445">
        <v>170.6</v>
      </c>
      <c r="V25" s="440">
        <v>1</v>
      </c>
      <c r="W25" s="439">
        <v>126</v>
      </c>
      <c r="X25" s="440" t="s">
        <v>51</v>
      </c>
      <c r="Y25" s="212" t="s">
        <v>274</v>
      </c>
      <c r="Z25" s="441" t="s">
        <v>46</v>
      </c>
      <c r="AA25" s="304"/>
    </row>
    <row r="26" spans="2:27" s="215" customFormat="1" ht="26.25" customHeight="1">
      <c r="B26" s="372" t="s">
        <v>359</v>
      </c>
      <c r="C26" s="641" t="s">
        <v>323</v>
      </c>
      <c r="D26" s="642"/>
      <c r="E26" s="642"/>
      <c r="F26" s="643"/>
      <c r="G26" s="372" t="s">
        <v>20</v>
      </c>
      <c r="H26" s="375" t="s">
        <v>167</v>
      </c>
      <c r="I26" s="303" t="s">
        <v>173</v>
      </c>
      <c r="J26" s="59" t="s">
        <v>292</v>
      </c>
      <c r="K26" s="303"/>
      <c r="L26" s="444" t="s">
        <v>329</v>
      </c>
      <c r="M26" s="442">
        <v>220020066</v>
      </c>
      <c r="N26" s="443">
        <f t="shared" ref="N26:N38" si="2">P26</f>
        <v>153084</v>
      </c>
      <c r="O26" s="437">
        <v>1</v>
      </c>
      <c r="P26" s="438">
        <f t="shared" si="1"/>
        <v>153084</v>
      </c>
      <c r="Q26" s="438">
        <v>0</v>
      </c>
      <c r="R26" s="438">
        <v>153084</v>
      </c>
      <c r="S26" s="438">
        <v>0</v>
      </c>
      <c r="T26" s="304" t="s">
        <v>15</v>
      </c>
      <c r="U26" s="445">
        <v>19.36</v>
      </c>
      <c r="V26" s="440">
        <v>1</v>
      </c>
      <c r="W26" s="439">
        <v>21</v>
      </c>
      <c r="X26" s="440" t="s">
        <v>51</v>
      </c>
      <c r="Y26" s="212" t="s">
        <v>257</v>
      </c>
      <c r="Z26" s="441" t="s">
        <v>46</v>
      </c>
      <c r="AA26" s="304"/>
    </row>
    <row r="27" spans="2:27" s="215" customFormat="1" ht="24.75" customHeight="1">
      <c r="B27" s="372" t="s">
        <v>367</v>
      </c>
      <c r="C27" s="641" t="s">
        <v>366</v>
      </c>
      <c r="D27" s="642"/>
      <c r="E27" s="642"/>
      <c r="F27" s="643"/>
      <c r="G27" s="372" t="s">
        <v>20</v>
      </c>
      <c r="H27" s="375" t="s">
        <v>167</v>
      </c>
      <c r="I27" s="376" t="s">
        <v>172</v>
      </c>
      <c r="J27" s="59" t="s">
        <v>292</v>
      </c>
      <c r="K27" s="376"/>
      <c r="L27" s="444" t="s">
        <v>333</v>
      </c>
      <c r="M27" s="60">
        <v>220020049</v>
      </c>
      <c r="N27" s="378">
        <f t="shared" si="2"/>
        <v>82857</v>
      </c>
      <c r="O27" s="379">
        <v>1</v>
      </c>
      <c r="P27" s="380">
        <f t="shared" si="1"/>
        <v>82857</v>
      </c>
      <c r="Q27" s="380">
        <v>0</v>
      </c>
      <c r="R27" s="380">
        <v>82857</v>
      </c>
      <c r="S27" s="380">
        <v>0</v>
      </c>
      <c r="T27" s="372" t="s">
        <v>15</v>
      </c>
      <c r="U27" s="445">
        <v>96.71</v>
      </c>
      <c r="V27" s="440">
        <v>1</v>
      </c>
      <c r="W27" s="381">
        <v>43</v>
      </c>
      <c r="X27" s="440" t="s">
        <v>51</v>
      </c>
      <c r="Y27" s="65" t="s">
        <v>257</v>
      </c>
      <c r="Z27" s="382" t="s">
        <v>46</v>
      </c>
      <c r="AA27" s="372"/>
    </row>
    <row r="28" spans="2:27" s="215" customFormat="1" ht="30" customHeight="1">
      <c r="B28" s="372" t="s">
        <v>369</v>
      </c>
      <c r="C28" s="641" t="s">
        <v>368</v>
      </c>
      <c r="D28" s="642"/>
      <c r="E28" s="642"/>
      <c r="F28" s="643"/>
      <c r="G28" s="372" t="s">
        <v>20</v>
      </c>
      <c r="H28" s="375" t="s">
        <v>167</v>
      </c>
      <c r="I28" s="376" t="s">
        <v>172</v>
      </c>
      <c r="J28" s="59" t="s">
        <v>292</v>
      </c>
      <c r="K28" s="376"/>
      <c r="L28" s="444" t="s">
        <v>334</v>
      </c>
      <c r="M28" s="60">
        <v>220020074</v>
      </c>
      <c r="N28" s="378">
        <f t="shared" si="2"/>
        <v>46139.839999999997</v>
      </c>
      <c r="O28" s="379">
        <v>1</v>
      </c>
      <c r="P28" s="380">
        <f t="shared" si="1"/>
        <v>46139.839999999997</v>
      </c>
      <c r="Q28" s="380">
        <v>0</v>
      </c>
      <c r="R28" s="380">
        <v>46139.839999999997</v>
      </c>
      <c r="S28" s="380">
        <v>0</v>
      </c>
      <c r="T28" s="372" t="s">
        <v>83</v>
      </c>
      <c r="U28" s="373">
        <v>34</v>
      </c>
      <c r="V28" s="440">
        <v>1</v>
      </c>
      <c r="W28" s="381">
        <v>23</v>
      </c>
      <c r="X28" s="440" t="s">
        <v>51</v>
      </c>
      <c r="Y28" s="65" t="s">
        <v>257</v>
      </c>
      <c r="Z28" s="382" t="s">
        <v>46</v>
      </c>
      <c r="AA28" s="372"/>
    </row>
    <row r="29" spans="2:27" s="215" customFormat="1" ht="22.5" customHeight="1">
      <c r="B29" s="372" t="s">
        <v>370</v>
      </c>
      <c r="C29" s="641" t="s">
        <v>324</v>
      </c>
      <c r="D29" s="642"/>
      <c r="E29" s="642"/>
      <c r="F29" s="643"/>
      <c r="G29" s="372" t="s">
        <v>20</v>
      </c>
      <c r="H29" s="375" t="s">
        <v>167</v>
      </c>
      <c r="I29" s="376" t="s">
        <v>172</v>
      </c>
      <c r="J29" s="59" t="s">
        <v>292</v>
      </c>
      <c r="K29" s="376"/>
      <c r="L29" s="444" t="s">
        <v>335</v>
      </c>
      <c r="M29" s="60">
        <v>220020092</v>
      </c>
      <c r="N29" s="378">
        <f t="shared" si="2"/>
        <v>699961</v>
      </c>
      <c r="O29" s="379">
        <v>1</v>
      </c>
      <c r="P29" s="380">
        <f t="shared" si="1"/>
        <v>699961</v>
      </c>
      <c r="Q29" s="380">
        <v>0</v>
      </c>
      <c r="R29" s="380">
        <v>699961</v>
      </c>
      <c r="S29" s="380">
        <v>0</v>
      </c>
      <c r="T29" s="372" t="s">
        <v>190</v>
      </c>
      <c r="U29" s="373">
        <v>275.76</v>
      </c>
      <c r="V29" s="440">
        <v>1</v>
      </c>
      <c r="W29" s="381">
        <v>34</v>
      </c>
      <c r="X29" s="440" t="s">
        <v>51</v>
      </c>
      <c r="Y29" s="65" t="s">
        <v>257</v>
      </c>
      <c r="Z29" s="382"/>
      <c r="AA29" s="372" t="s">
        <v>46</v>
      </c>
    </row>
    <row r="30" spans="2:27" s="215" customFormat="1" ht="22.5" customHeight="1">
      <c r="B30" s="372" t="s">
        <v>372</v>
      </c>
      <c r="C30" s="641" t="s">
        <v>371</v>
      </c>
      <c r="D30" s="642"/>
      <c r="E30" s="642"/>
      <c r="F30" s="643"/>
      <c r="G30" s="372" t="s">
        <v>20</v>
      </c>
      <c r="H30" s="375" t="s">
        <v>167</v>
      </c>
      <c r="I30" s="376" t="s">
        <v>172</v>
      </c>
      <c r="J30" s="59" t="s">
        <v>292</v>
      </c>
      <c r="K30" s="376"/>
      <c r="L30" s="444" t="s">
        <v>336</v>
      </c>
      <c r="M30" s="60">
        <v>220020021</v>
      </c>
      <c r="N30" s="378">
        <f t="shared" si="2"/>
        <v>724996</v>
      </c>
      <c r="O30" s="379">
        <v>1</v>
      </c>
      <c r="P30" s="380">
        <f t="shared" si="1"/>
        <v>724996</v>
      </c>
      <c r="Q30" s="380">
        <v>0</v>
      </c>
      <c r="R30" s="380">
        <v>724996</v>
      </c>
      <c r="S30" s="380">
        <v>0</v>
      </c>
      <c r="T30" s="372" t="s">
        <v>148</v>
      </c>
      <c r="U30" s="373">
        <v>1</v>
      </c>
      <c r="V30" s="440">
        <v>1</v>
      </c>
      <c r="W30" s="381">
        <v>35</v>
      </c>
      <c r="X30" s="440" t="s">
        <v>51</v>
      </c>
      <c r="Y30" s="65" t="s">
        <v>274</v>
      </c>
      <c r="Z30" s="382"/>
      <c r="AA30" s="372" t="s">
        <v>46</v>
      </c>
    </row>
    <row r="31" spans="2:27" s="215" customFormat="1" ht="29.25" customHeight="1">
      <c r="B31" s="372" t="s">
        <v>374</v>
      </c>
      <c r="C31" s="641" t="s">
        <v>373</v>
      </c>
      <c r="D31" s="642"/>
      <c r="E31" s="642"/>
      <c r="F31" s="643"/>
      <c r="G31" s="372" t="s">
        <v>20</v>
      </c>
      <c r="H31" s="375" t="s">
        <v>167</v>
      </c>
      <c r="I31" s="376" t="s">
        <v>172</v>
      </c>
      <c r="J31" s="59" t="s">
        <v>292</v>
      </c>
      <c r="K31" s="376"/>
      <c r="L31" s="444" t="s">
        <v>102</v>
      </c>
      <c r="M31" s="60">
        <v>220020080</v>
      </c>
      <c r="N31" s="378">
        <f t="shared" si="2"/>
        <v>1434053.54</v>
      </c>
      <c r="O31" s="379">
        <v>1</v>
      </c>
      <c r="P31" s="380">
        <f t="shared" si="1"/>
        <v>1434053.54</v>
      </c>
      <c r="Q31" s="380">
        <v>0</v>
      </c>
      <c r="R31" s="380">
        <v>1434053.54</v>
      </c>
      <c r="S31" s="380">
        <v>0</v>
      </c>
      <c r="T31" s="372" t="s">
        <v>375</v>
      </c>
      <c r="U31" s="373">
        <v>1</v>
      </c>
      <c r="V31" s="440">
        <v>1</v>
      </c>
      <c r="W31" s="381">
        <v>180</v>
      </c>
      <c r="X31" s="440" t="s">
        <v>51</v>
      </c>
      <c r="Y31" s="65" t="s">
        <v>257</v>
      </c>
      <c r="Z31" s="382"/>
      <c r="AA31" s="372" t="s">
        <v>46</v>
      </c>
    </row>
    <row r="32" spans="2:27" s="215" customFormat="1" ht="24" customHeight="1">
      <c r="B32" s="372" t="s">
        <v>377</v>
      </c>
      <c r="C32" s="641" t="s">
        <v>376</v>
      </c>
      <c r="D32" s="642"/>
      <c r="E32" s="642"/>
      <c r="F32" s="643"/>
      <c r="G32" s="372" t="s">
        <v>20</v>
      </c>
      <c r="H32" s="375" t="s">
        <v>167</v>
      </c>
      <c r="I32" s="376" t="s">
        <v>172</v>
      </c>
      <c r="J32" s="59" t="s">
        <v>292</v>
      </c>
      <c r="K32" s="376"/>
      <c r="L32" s="444" t="s">
        <v>337</v>
      </c>
      <c r="M32" s="60">
        <v>220020018</v>
      </c>
      <c r="N32" s="378">
        <f t="shared" si="2"/>
        <v>724996</v>
      </c>
      <c r="O32" s="379">
        <v>1</v>
      </c>
      <c r="P32" s="380">
        <f t="shared" si="1"/>
        <v>724996</v>
      </c>
      <c r="Q32" s="380">
        <v>0</v>
      </c>
      <c r="R32" s="380">
        <v>724996</v>
      </c>
      <c r="S32" s="380">
        <v>0</v>
      </c>
      <c r="T32" s="372" t="s">
        <v>148</v>
      </c>
      <c r="U32" s="373">
        <v>1</v>
      </c>
      <c r="V32" s="440">
        <v>1</v>
      </c>
      <c r="W32" s="381">
        <v>26</v>
      </c>
      <c r="X32" s="440" t="s">
        <v>51</v>
      </c>
      <c r="Y32" s="65" t="s">
        <v>257</v>
      </c>
      <c r="Z32" s="382"/>
      <c r="AA32" s="372" t="s">
        <v>46</v>
      </c>
    </row>
    <row r="33" spans="2:27" s="215" customFormat="1" ht="22.5" customHeight="1">
      <c r="B33" s="372" t="s">
        <v>378</v>
      </c>
      <c r="C33" s="641" t="s">
        <v>325</v>
      </c>
      <c r="D33" s="642"/>
      <c r="E33" s="642"/>
      <c r="F33" s="643"/>
      <c r="G33" s="372" t="s">
        <v>20</v>
      </c>
      <c r="H33" s="375" t="s">
        <v>167</v>
      </c>
      <c r="I33" s="376" t="s">
        <v>172</v>
      </c>
      <c r="J33" s="59" t="s">
        <v>292</v>
      </c>
      <c r="K33" s="376"/>
      <c r="L33" s="444" t="s">
        <v>338</v>
      </c>
      <c r="M33" s="60">
        <v>220020031</v>
      </c>
      <c r="N33" s="378">
        <f t="shared" si="2"/>
        <v>174896</v>
      </c>
      <c r="O33" s="379">
        <v>1</v>
      </c>
      <c r="P33" s="380">
        <f t="shared" si="1"/>
        <v>174896</v>
      </c>
      <c r="Q33" s="380">
        <v>0</v>
      </c>
      <c r="R33" s="380">
        <v>174896</v>
      </c>
      <c r="S33" s="380">
        <v>0</v>
      </c>
      <c r="T33" s="372" t="s">
        <v>15</v>
      </c>
      <c r="U33" s="373">
        <v>131.04</v>
      </c>
      <c r="V33" s="440">
        <v>1</v>
      </c>
      <c r="W33" s="381">
        <v>106</v>
      </c>
      <c r="X33" s="440" t="s">
        <v>51</v>
      </c>
      <c r="Y33" s="65" t="s">
        <v>257</v>
      </c>
      <c r="Z33" s="382"/>
      <c r="AA33" s="372" t="s">
        <v>46</v>
      </c>
    </row>
    <row r="34" spans="2:27" s="215" customFormat="1" ht="27" customHeight="1">
      <c r="B34" s="372" t="s">
        <v>379</v>
      </c>
      <c r="C34" s="641" t="s">
        <v>326</v>
      </c>
      <c r="D34" s="642"/>
      <c r="E34" s="642"/>
      <c r="F34" s="643"/>
      <c r="G34" s="372" t="s">
        <v>20</v>
      </c>
      <c r="H34" s="375" t="s">
        <v>167</v>
      </c>
      <c r="I34" s="376" t="s">
        <v>173</v>
      </c>
      <c r="J34" s="59" t="s">
        <v>292</v>
      </c>
      <c r="K34" s="376"/>
      <c r="L34" s="444" t="s">
        <v>339</v>
      </c>
      <c r="M34" s="60">
        <v>220020071</v>
      </c>
      <c r="N34" s="378"/>
      <c r="O34" s="379">
        <v>1</v>
      </c>
      <c r="P34" s="380">
        <f t="shared" si="1"/>
        <v>172173.14</v>
      </c>
      <c r="Q34" s="380">
        <v>0</v>
      </c>
      <c r="R34" s="380">
        <v>172173.14</v>
      </c>
      <c r="S34" s="380">
        <v>0</v>
      </c>
      <c r="T34" s="372" t="s">
        <v>15</v>
      </c>
      <c r="U34" s="445">
        <v>74.88</v>
      </c>
      <c r="V34" s="440">
        <v>1</v>
      </c>
      <c r="W34" s="381">
        <v>86</v>
      </c>
      <c r="X34" s="440" t="s">
        <v>51</v>
      </c>
      <c r="Y34" s="65" t="s">
        <v>257</v>
      </c>
      <c r="Z34" s="382"/>
      <c r="AA34" s="372" t="s">
        <v>46</v>
      </c>
    </row>
    <row r="35" spans="2:27" s="215" customFormat="1" ht="23.25" customHeight="1">
      <c r="B35" s="372" t="s">
        <v>380</v>
      </c>
      <c r="C35" s="641" t="s">
        <v>327</v>
      </c>
      <c r="D35" s="642"/>
      <c r="E35" s="642"/>
      <c r="F35" s="643"/>
      <c r="G35" s="372" t="s">
        <v>20</v>
      </c>
      <c r="H35" s="375" t="s">
        <v>167</v>
      </c>
      <c r="I35" s="376" t="s">
        <v>174</v>
      </c>
      <c r="J35" s="59" t="s">
        <v>292</v>
      </c>
      <c r="K35" s="376"/>
      <c r="L35" s="444" t="s">
        <v>340</v>
      </c>
      <c r="M35" s="60">
        <v>220020177</v>
      </c>
      <c r="N35" s="378">
        <f t="shared" si="2"/>
        <v>174896.51</v>
      </c>
      <c r="O35" s="379">
        <v>1</v>
      </c>
      <c r="P35" s="380">
        <f t="shared" si="1"/>
        <v>174896.51</v>
      </c>
      <c r="Q35" s="380">
        <v>0</v>
      </c>
      <c r="R35" s="380">
        <v>174896.51</v>
      </c>
      <c r="S35" s="380">
        <v>0</v>
      </c>
      <c r="T35" s="372" t="s">
        <v>15</v>
      </c>
      <c r="U35" s="445">
        <v>131.04</v>
      </c>
      <c r="V35" s="440">
        <v>1</v>
      </c>
      <c r="W35" s="381">
        <v>36</v>
      </c>
      <c r="X35" s="440" t="s">
        <v>51</v>
      </c>
      <c r="Y35" s="65" t="s">
        <v>257</v>
      </c>
      <c r="Z35" s="382"/>
      <c r="AA35" s="372" t="s">
        <v>46</v>
      </c>
    </row>
    <row r="36" spans="2:27" s="215" customFormat="1" ht="22.5" customHeight="1">
      <c r="B36" s="372" t="s">
        <v>370</v>
      </c>
      <c r="C36" s="641" t="s">
        <v>416</v>
      </c>
      <c r="D36" s="642"/>
      <c r="E36" s="642"/>
      <c r="F36" s="643"/>
      <c r="G36" s="372" t="s">
        <v>20</v>
      </c>
      <c r="H36" s="375" t="s">
        <v>167</v>
      </c>
      <c r="I36" s="376" t="s">
        <v>172</v>
      </c>
      <c r="J36" s="59" t="s">
        <v>292</v>
      </c>
      <c r="K36" s="376"/>
      <c r="L36" s="444" t="s">
        <v>102</v>
      </c>
      <c r="M36" s="60" t="s">
        <v>291</v>
      </c>
      <c r="N36" s="378">
        <f t="shared" si="2"/>
        <v>1362050</v>
      </c>
      <c r="O36" s="379">
        <v>1</v>
      </c>
      <c r="P36" s="380">
        <f t="shared" si="1"/>
        <v>1362050</v>
      </c>
      <c r="Q36" s="380">
        <v>0</v>
      </c>
      <c r="R36" s="380">
        <v>1362050</v>
      </c>
      <c r="S36" s="380">
        <v>0</v>
      </c>
      <c r="T36" s="372" t="s">
        <v>375</v>
      </c>
      <c r="U36" s="445">
        <v>2</v>
      </c>
      <c r="V36" s="440">
        <v>1</v>
      </c>
      <c r="W36" s="381">
        <v>485</v>
      </c>
      <c r="X36" s="440" t="s">
        <v>51</v>
      </c>
      <c r="Y36" s="65" t="s">
        <v>257</v>
      </c>
      <c r="Z36" s="382"/>
      <c r="AA36" s="372" t="s">
        <v>46</v>
      </c>
    </row>
    <row r="37" spans="2:27" s="215" customFormat="1" ht="27" customHeight="1">
      <c r="B37" s="372" t="s">
        <v>362</v>
      </c>
      <c r="C37" s="641" t="s">
        <v>427</v>
      </c>
      <c r="D37" s="642"/>
      <c r="E37" s="642"/>
      <c r="F37" s="643"/>
      <c r="G37" s="372" t="s">
        <v>20</v>
      </c>
      <c r="H37" s="479" t="s">
        <v>167</v>
      </c>
      <c r="I37" s="376" t="s">
        <v>172</v>
      </c>
      <c r="J37" s="207" t="s">
        <v>292</v>
      </c>
      <c r="K37" s="376"/>
      <c r="L37" s="444" t="s">
        <v>102</v>
      </c>
      <c r="M37" s="442" t="s">
        <v>291</v>
      </c>
      <c r="N37" s="443">
        <f t="shared" si="2"/>
        <v>21976.85</v>
      </c>
      <c r="O37" s="379">
        <v>1</v>
      </c>
      <c r="P37" s="380">
        <f t="shared" si="1"/>
        <v>21976.85</v>
      </c>
      <c r="Q37" s="380">
        <v>0</v>
      </c>
      <c r="R37" s="380">
        <v>21976.85</v>
      </c>
      <c r="S37" s="380">
        <v>0</v>
      </c>
      <c r="T37" s="453" t="s">
        <v>190</v>
      </c>
      <c r="U37" s="446">
        <v>13</v>
      </c>
      <c r="V37" s="212">
        <v>1</v>
      </c>
      <c r="W37" s="486">
        <v>30</v>
      </c>
      <c r="X37" s="212" t="s">
        <v>51</v>
      </c>
      <c r="Y37" s="212" t="s">
        <v>257</v>
      </c>
      <c r="Z37" s="484" t="s">
        <v>46</v>
      </c>
      <c r="AA37" s="372"/>
    </row>
    <row r="38" spans="2:27" s="215" customFormat="1" ht="30" customHeight="1" thickBot="1">
      <c r="B38" s="421" t="s">
        <v>420</v>
      </c>
      <c r="C38" s="646" t="s">
        <v>419</v>
      </c>
      <c r="D38" s="647"/>
      <c r="E38" s="647"/>
      <c r="F38" s="648"/>
      <c r="G38" s="314" t="s">
        <v>20</v>
      </c>
      <c r="H38" s="465" t="s">
        <v>167</v>
      </c>
      <c r="I38" s="323" t="s">
        <v>172</v>
      </c>
      <c r="J38" s="465" t="s">
        <v>292</v>
      </c>
      <c r="K38" s="323"/>
      <c r="L38" s="466" t="s">
        <v>107</v>
      </c>
      <c r="M38" s="467">
        <v>220020036</v>
      </c>
      <c r="N38" s="632">
        <f t="shared" si="2"/>
        <v>26905.15</v>
      </c>
      <c r="O38" s="633">
        <v>1</v>
      </c>
      <c r="P38" s="541">
        <f t="shared" si="1"/>
        <v>26905.15</v>
      </c>
      <c r="Q38" s="541">
        <v>0</v>
      </c>
      <c r="R38" s="541">
        <v>26905.15</v>
      </c>
      <c r="S38" s="541">
        <v>0</v>
      </c>
      <c r="T38" s="314" t="s">
        <v>15</v>
      </c>
      <c r="U38" s="468">
        <v>85</v>
      </c>
      <c r="V38" s="469">
        <v>1</v>
      </c>
      <c r="W38" s="470">
        <v>31</v>
      </c>
      <c r="X38" s="469" t="s">
        <v>51</v>
      </c>
      <c r="Y38" s="469" t="s">
        <v>257</v>
      </c>
      <c r="Z38" s="327"/>
      <c r="AA38" s="314" t="s">
        <v>46</v>
      </c>
    </row>
    <row r="39" spans="2:27" ht="13.5" thickBot="1">
      <c r="B39" s="1"/>
      <c r="C39" s="712"/>
      <c r="D39" s="712"/>
      <c r="E39" s="712"/>
      <c r="F39" s="712"/>
      <c r="G39" s="1"/>
      <c r="H39" s="1"/>
      <c r="I39" s="1"/>
      <c r="J39" s="1"/>
      <c r="K39" s="1"/>
      <c r="L39" s="19" t="s">
        <v>12</v>
      </c>
      <c r="M39" s="18"/>
      <c r="N39" s="18">
        <f>SUM(N16:N38)</f>
        <v>11423673.7292</v>
      </c>
      <c r="O39" s="28"/>
      <c r="P39" s="18">
        <f>SUM(P16:P38)</f>
        <v>11595846.869200001</v>
      </c>
      <c r="Q39" s="18">
        <f>SUM(Q16:Q38)</f>
        <v>5387523.2591999993</v>
      </c>
      <c r="R39" s="18">
        <f>SUM(R16:R38)</f>
        <v>6208323.6099999994</v>
      </c>
      <c r="S39" s="18">
        <f>SUM(S19:S38)</f>
        <v>0</v>
      </c>
      <c r="T39" s="1"/>
      <c r="U39" s="1"/>
      <c r="V39" s="13"/>
      <c r="W39" s="13"/>
      <c r="X39" s="13"/>
      <c r="Y39" s="13"/>
      <c r="Z39" s="13"/>
      <c r="AA39" s="13"/>
    </row>
    <row r="40" spans="2:27" ht="8.25" customHeight="1">
      <c r="B40" s="1"/>
      <c r="C40" s="1"/>
      <c r="D40" s="1"/>
      <c r="E40" s="1"/>
      <c r="F40" s="1"/>
      <c r="G40" s="1"/>
      <c r="H40" s="1"/>
      <c r="I40" s="1"/>
      <c r="J40" s="1"/>
      <c r="K40" s="1"/>
      <c r="L40" s="1"/>
      <c r="M40" s="1"/>
      <c r="N40" s="1"/>
      <c r="Q40" s="177"/>
      <c r="S40" s="1"/>
      <c r="T40" s="1"/>
      <c r="U40" s="1"/>
      <c r="V40" s="13"/>
      <c r="W40" s="13"/>
      <c r="X40" s="13"/>
      <c r="Y40" s="13"/>
      <c r="Z40" s="13"/>
      <c r="AA40" s="13"/>
    </row>
    <row r="41" spans="2:27">
      <c r="C41" s="75"/>
      <c r="D41" s="192"/>
      <c r="Q41" s="70"/>
      <c r="V41" s="183"/>
      <c r="W41" s="183"/>
      <c r="X41" s="183"/>
      <c r="Y41" s="183"/>
      <c r="Z41" s="183"/>
      <c r="AA41" s="183"/>
    </row>
    <row r="42" spans="2:27">
      <c r="M42" s="74" t="s">
        <v>37</v>
      </c>
      <c r="Q42" s="94"/>
      <c r="V42" s="679" t="s">
        <v>58</v>
      </c>
      <c r="W42" s="679"/>
      <c r="X42" s="679"/>
      <c r="Y42" s="679"/>
      <c r="Z42" s="679"/>
      <c r="AA42" s="679"/>
    </row>
    <row r="43" spans="2:27" ht="18" customHeight="1">
      <c r="G43" s="74" t="s">
        <v>97</v>
      </c>
      <c r="Q43" s="95"/>
      <c r="V43" s="680" t="s">
        <v>18</v>
      </c>
      <c r="W43" s="680"/>
      <c r="X43" s="680"/>
      <c r="Y43" s="680"/>
      <c r="Z43" s="680"/>
      <c r="AA43" s="680"/>
    </row>
    <row r="44" spans="2:27">
      <c r="L44" s="95"/>
      <c r="M44" s="95"/>
      <c r="Q44" s="95"/>
      <c r="V44" s="74" t="s">
        <v>97</v>
      </c>
    </row>
    <row r="45" spans="2:27">
      <c r="Q45" s="95"/>
    </row>
    <row r="52" spans="17:17">
      <c r="Q52" s="95"/>
    </row>
    <row r="67" spans="4:5">
      <c r="D67" s="75"/>
      <c r="E67" s="192"/>
    </row>
  </sheetData>
  <mergeCells count="51">
    <mergeCell ref="V43:AA43"/>
    <mergeCell ref="C39:F39"/>
    <mergeCell ref="X12:X13"/>
    <mergeCell ref="V42:AA42"/>
    <mergeCell ref="Z12:AA12"/>
    <mergeCell ref="T12:V12"/>
    <mergeCell ref="W12:W13"/>
    <mergeCell ref="Y12:Y13"/>
    <mergeCell ref="L12:L13"/>
    <mergeCell ref="C19:F19"/>
    <mergeCell ref="P12:S12"/>
    <mergeCell ref="N12:N13"/>
    <mergeCell ref="O12:O13"/>
    <mergeCell ref="M12:M13"/>
    <mergeCell ref="C20:F20"/>
    <mergeCell ref="C21:F21"/>
    <mergeCell ref="C17:F17"/>
    <mergeCell ref="C16:F16"/>
    <mergeCell ref="J12:J13"/>
    <mergeCell ref="I12:I13"/>
    <mergeCell ref="G12:G13"/>
    <mergeCell ref="H12:H13"/>
    <mergeCell ref="T7:W7"/>
    <mergeCell ref="L8:Q8"/>
    <mergeCell ref="L9:Q9"/>
    <mergeCell ref="L10:R10"/>
    <mergeCell ref="B12:B13"/>
    <mergeCell ref="C12:F13"/>
    <mergeCell ref="K12:K13"/>
    <mergeCell ref="L4:Q4"/>
    <mergeCell ref="C26:F26"/>
    <mergeCell ref="C31:F31"/>
    <mergeCell ref="C32:F32"/>
    <mergeCell ref="C24:F24"/>
    <mergeCell ref="C25:F25"/>
    <mergeCell ref="C29:F29"/>
    <mergeCell ref="C30:F30"/>
    <mergeCell ref="L5:Q5"/>
    <mergeCell ref="L6:R7"/>
    <mergeCell ref="C23:F23"/>
    <mergeCell ref="C27:F27"/>
    <mergeCell ref="C28:F28"/>
    <mergeCell ref="C22:F22"/>
    <mergeCell ref="C18:F18"/>
    <mergeCell ref="C15:F15"/>
    <mergeCell ref="C38:F38"/>
    <mergeCell ref="C36:F36"/>
    <mergeCell ref="C35:F35"/>
    <mergeCell ref="C33:F33"/>
    <mergeCell ref="C34:F34"/>
    <mergeCell ref="C37:F37"/>
  </mergeCells>
  <phoneticPr fontId="0" type="noConversion"/>
  <printOptions horizontalCentered="1"/>
  <pageMargins left="0.27559055118110237" right="0.35433070866141736" top="0.39370078740157483" bottom="0" header="0" footer="0"/>
  <pageSetup paperSize="5" scale="65" orientation="landscape" r:id="rId1"/>
  <headerFooter alignWithMargins="0"/>
  <rowBreaks count="1" manualBreakCount="1">
    <brk id="46" max="27" man="1"/>
  </rowBreaks>
  <drawing r:id="rId2"/>
</worksheet>
</file>

<file path=xl/worksheets/sheet7.xml><?xml version="1.0" encoding="utf-8"?>
<worksheet xmlns="http://schemas.openxmlformats.org/spreadsheetml/2006/main" xmlns:r="http://schemas.openxmlformats.org/officeDocument/2006/relationships">
  <sheetPr codeName="Hoja7"/>
  <dimension ref="A1:AB34"/>
  <sheetViews>
    <sheetView view="pageBreakPreview" topLeftCell="B7" zoomScale="115" zoomScaleNormal="100" zoomScaleSheetLayoutView="115" workbookViewId="0">
      <selection activeCell="L9" sqref="L9:Q9"/>
    </sheetView>
  </sheetViews>
  <sheetFormatPr baseColWidth="10" defaultRowHeight="12.75"/>
  <cols>
    <col min="1" max="1" width="1.140625" style="74" customWidth="1"/>
    <col min="2" max="2" width="10.5703125" style="74" customWidth="1"/>
    <col min="3" max="3" width="14.140625" style="74" customWidth="1"/>
    <col min="4" max="4" width="10.7109375" style="74" customWidth="1"/>
    <col min="5" max="5" width="4.85546875" style="74" customWidth="1"/>
    <col min="6" max="6" width="5" style="74" customWidth="1"/>
    <col min="7" max="7" width="8.140625" style="74" customWidth="1"/>
    <col min="8" max="8" width="5.85546875" style="74" customWidth="1"/>
    <col min="9" max="9" width="9.7109375" style="74" customWidth="1"/>
    <col min="10" max="10" width="7" style="74" customWidth="1"/>
    <col min="11" max="11" width="10" style="74" customWidth="1"/>
    <col min="12" max="12" width="12.85546875" style="74" customWidth="1"/>
    <col min="13" max="13" width="10.140625" style="74" customWidth="1"/>
    <col min="14" max="14" width="13" style="74" customWidth="1"/>
    <col min="15" max="15" width="8" style="74" customWidth="1"/>
    <col min="16" max="16" width="14.140625" style="74" customWidth="1"/>
    <col min="17" max="17" width="14.42578125" style="74" customWidth="1"/>
    <col min="18" max="18" width="13.85546875" style="74" bestFit="1" customWidth="1"/>
    <col min="19" max="19" width="12" style="74" customWidth="1"/>
    <col min="20" max="20" width="7.140625" style="74" customWidth="1"/>
    <col min="21" max="21" width="10.140625" style="74" customWidth="1"/>
    <col min="22" max="22" width="9.85546875" style="74" customWidth="1"/>
    <col min="23" max="23" width="8.7109375" style="74" customWidth="1"/>
    <col min="24" max="24" width="7" style="74" customWidth="1"/>
    <col min="25" max="25" width="10.5703125" style="74" customWidth="1"/>
    <col min="26" max="27" width="6.85546875" style="74" customWidth="1"/>
    <col min="28" max="28" width="6.5703125" style="74" customWidth="1"/>
    <col min="29" max="29" width="1.7109375" style="74" customWidth="1"/>
    <col min="30" max="16384" width="11.42578125" style="74"/>
  </cols>
  <sheetData>
    <row r="1" spans="1:28" ht="13.5" thickBot="1"/>
    <row r="2" spans="1:28">
      <c r="B2" s="176"/>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8"/>
    </row>
    <row r="3" spans="1:28">
      <c r="B3" s="179"/>
      <c r="C3" s="79"/>
      <c r="D3" s="79"/>
      <c r="E3" s="79"/>
      <c r="F3" s="79"/>
      <c r="G3" s="79"/>
      <c r="H3" s="79"/>
      <c r="I3" s="79"/>
      <c r="J3" s="79"/>
      <c r="K3" s="79"/>
      <c r="L3" s="79"/>
      <c r="M3" s="79"/>
      <c r="N3" s="79"/>
      <c r="O3" s="79"/>
      <c r="P3" s="79"/>
      <c r="Q3" s="79"/>
      <c r="R3" s="79"/>
      <c r="S3" s="79"/>
      <c r="T3" s="79"/>
      <c r="U3" s="79"/>
      <c r="V3" s="79"/>
      <c r="W3" s="79"/>
      <c r="X3" s="79"/>
      <c r="Y3" s="79"/>
      <c r="Z3" s="79"/>
      <c r="AA3" s="79"/>
      <c r="AB3" s="180"/>
    </row>
    <row r="4" spans="1:28" ht="15.75">
      <c r="A4" s="180"/>
      <c r="B4" s="179"/>
      <c r="C4" s="244"/>
      <c r="D4" s="22" t="s">
        <v>114</v>
      </c>
      <c r="E4" s="79"/>
      <c r="F4" s="22"/>
      <c r="G4" s="79"/>
      <c r="H4" s="244"/>
      <c r="I4" s="244"/>
      <c r="J4" s="244"/>
      <c r="K4" s="244"/>
      <c r="L4" s="654" t="s">
        <v>26</v>
      </c>
      <c r="M4" s="654"/>
      <c r="N4" s="654"/>
      <c r="O4" s="654"/>
      <c r="P4" s="654"/>
      <c r="Q4" s="654"/>
      <c r="R4" s="244"/>
      <c r="U4" s="244"/>
      <c r="V4" s="235" t="s">
        <v>60</v>
      </c>
      <c r="W4" s="22" t="s">
        <v>187</v>
      </c>
      <c r="X4" s="244"/>
      <c r="Y4" s="244"/>
      <c r="Z4" s="244"/>
      <c r="AA4" s="244"/>
      <c r="AB4" s="245"/>
    </row>
    <row r="5" spans="1:28" ht="15.75">
      <c r="A5" s="180"/>
      <c r="B5" s="179"/>
      <c r="C5" s="244"/>
      <c r="D5" s="237" t="s">
        <v>59</v>
      </c>
      <c r="E5" s="22"/>
      <c r="F5" s="22"/>
      <c r="G5" s="31"/>
      <c r="H5" s="244"/>
      <c r="I5" s="244"/>
      <c r="J5" s="244"/>
      <c r="K5" s="244"/>
      <c r="L5" s="654" t="s">
        <v>27</v>
      </c>
      <c r="M5" s="654"/>
      <c r="N5" s="654"/>
      <c r="O5" s="654"/>
      <c r="P5" s="654"/>
      <c r="Q5" s="654"/>
      <c r="R5" s="244"/>
      <c r="S5" s="244"/>
      <c r="T5" s="244"/>
      <c r="U5" s="244"/>
      <c r="V5" s="244"/>
      <c r="W5" s="244"/>
      <c r="X5" s="244"/>
      <c r="Y5" s="244"/>
      <c r="Z5" s="244"/>
      <c r="AA5" s="244"/>
      <c r="AB5" s="245"/>
    </row>
    <row r="6" spans="1:28">
      <c r="A6" s="180"/>
      <c r="B6" s="179"/>
      <c r="C6" s="181"/>
      <c r="D6" s="237" t="s">
        <v>71</v>
      </c>
      <c r="E6" s="22"/>
      <c r="F6" s="237"/>
      <c r="G6" s="237"/>
      <c r="H6" s="181"/>
      <c r="I6" s="181"/>
      <c r="J6" s="181"/>
      <c r="K6" s="181"/>
      <c r="L6" s="662" t="s">
        <v>113</v>
      </c>
      <c r="M6" s="662"/>
      <c r="N6" s="662"/>
      <c r="O6" s="662"/>
      <c r="P6" s="662"/>
      <c r="Q6" s="662"/>
      <c r="R6" s="662"/>
      <c r="S6" s="181"/>
      <c r="T6" s="181"/>
      <c r="U6" s="181"/>
      <c r="V6" s="181"/>
      <c r="W6" s="181"/>
      <c r="X6" s="181"/>
      <c r="Y6" s="181"/>
      <c r="Z6" s="181"/>
      <c r="AA6" s="181"/>
      <c r="AB6" s="246"/>
    </row>
    <row r="7" spans="1:28">
      <c r="B7" s="23"/>
      <c r="C7" s="79"/>
      <c r="D7" s="237" t="s">
        <v>70</v>
      </c>
      <c r="E7" s="434" t="str">
        <f>'AGUA POTABLE 1'!E7</f>
        <v>30 DE DICIEMBRE DE 2014 (CIERRE DE EJERCICIO)</v>
      </c>
      <c r="F7" s="22"/>
      <c r="G7" s="79"/>
      <c r="H7" s="79"/>
      <c r="I7" s="79"/>
      <c r="J7" s="79"/>
      <c r="K7" s="79"/>
      <c r="L7" s="662"/>
      <c r="M7" s="662"/>
      <c r="N7" s="662"/>
      <c r="O7" s="662"/>
      <c r="P7" s="662"/>
      <c r="Q7" s="662"/>
      <c r="R7" s="662"/>
      <c r="S7" s="35"/>
      <c r="V7" s="655" t="s">
        <v>42</v>
      </c>
      <c r="W7" s="655"/>
      <c r="X7" s="655"/>
      <c r="Y7" s="79"/>
      <c r="Z7" s="79"/>
      <c r="AA7" s="79"/>
      <c r="AB7" s="180"/>
    </row>
    <row r="8" spans="1:28">
      <c r="B8" s="23"/>
      <c r="C8" s="79"/>
      <c r="D8" s="237" t="s">
        <v>78</v>
      </c>
      <c r="E8" s="79"/>
      <c r="F8" s="22"/>
      <c r="G8" s="79"/>
      <c r="H8" s="31"/>
      <c r="I8" s="31"/>
      <c r="J8" s="31"/>
      <c r="K8" s="31"/>
      <c r="L8" s="661" t="s">
        <v>69</v>
      </c>
      <c r="M8" s="661"/>
      <c r="N8" s="661"/>
      <c r="O8" s="661"/>
      <c r="P8" s="661"/>
      <c r="Q8" s="661"/>
      <c r="R8" s="31"/>
      <c r="S8" s="31"/>
      <c r="V8" s="37" t="s">
        <v>47</v>
      </c>
      <c r="W8" s="36" t="s">
        <v>48</v>
      </c>
      <c r="X8" s="79"/>
      <c r="Y8" s="79"/>
      <c r="Z8" s="79"/>
      <c r="AA8" s="79"/>
      <c r="AB8" s="180"/>
    </row>
    <row r="9" spans="1:28">
      <c r="B9" s="23"/>
      <c r="C9" s="79"/>
      <c r="D9" s="237" t="s">
        <v>79</v>
      </c>
      <c r="E9" s="22"/>
      <c r="F9" s="22"/>
      <c r="G9" s="79"/>
      <c r="H9" s="181"/>
      <c r="I9" s="181"/>
      <c r="J9" s="181"/>
      <c r="K9" s="181"/>
      <c r="L9" s="659" t="s">
        <v>112</v>
      </c>
      <c r="M9" s="659"/>
      <c r="N9" s="659"/>
      <c r="O9" s="659"/>
      <c r="P9" s="659"/>
      <c r="Q9" s="659"/>
      <c r="R9" s="79"/>
      <c r="S9" s="35"/>
      <c r="V9" s="37" t="s">
        <v>44</v>
      </c>
      <c r="W9" s="36" t="s">
        <v>49</v>
      </c>
      <c r="X9" s="79"/>
      <c r="Y9" s="79"/>
      <c r="Z9" s="79"/>
      <c r="AA9" s="79"/>
      <c r="AB9" s="180"/>
    </row>
    <row r="10" spans="1:28" ht="13.5" thickBot="1">
      <c r="B10" s="353"/>
      <c r="C10" s="182"/>
      <c r="D10" s="182"/>
      <c r="E10" s="182"/>
      <c r="F10" s="182"/>
      <c r="G10" s="182"/>
      <c r="H10" s="182"/>
      <c r="I10" s="182"/>
      <c r="J10" s="182"/>
      <c r="K10" s="182"/>
      <c r="L10" s="660" t="s">
        <v>25</v>
      </c>
      <c r="M10" s="660"/>
      <c r="N10" s="660"/>
      <c r="O10" s="660"/>
      <c r="P10" s="660"/>
      <c r="Q10" s="660"/>
      <c r="R10" s="660"/>
      <c r="S10" s="182"/>
      <c r="T10" s="182"/>
      <c r="U10" s="182"/>
      <c r="V10" s="182"/>
      <c r="W10" s="24"/>
      <c r="X10" s="24"/>
      <c r="Y10" s="24" t="s">
        <v>28</v>
      </c>
      <c r="Z10" s="25">
        <v>7</v>
      </c>
      <c r="AA10" s="25" t="s">
        <v>29</v>
      </c>
      <c r="AB10" s="248">
        <f>'AGUA POTABLE 1'!$AA$10</f>
        <v>13</v>
      </c>
    </row>
    <row r="11" spans="1:28" ht="6" customHeight="1" thickBot="1"/>
    <row r="12" spans="1:28" s="7" customFormat="1" ht="27" customHeight="1" thickBot="1">
      <c r="A12" s="78"/>
      <c r="B12" s="649" t="s">
        <v>254</v>
      </c>
      <c r="C12" s="649" t="s">
        <v>1</v>
      </c>
      <c r="D12" s="649"/>
      <c r="E12" s="649"/>
      <c r="F12" s="649"/>
      <c r="G12" s="649" t="s">
        <v>2</v>
      </c>
      <c r="H12" s="649" t="s">
        <v>3</v>
      </c>
      <c r="I12" s="649" t="s">
        <v>4</v>
      </c>
      <c r="J12" s="649" t="s">
        <v>40</v>
      </c>
      <c r="K12" s="649" t="s">
        <v>303</v>
      </c>
      <c r="L12" s="649" t="s">
        <v>5</v>
      </c>
      <c r="M12" s="663" t="s">
        <v>256</v>
      </c>
      <c r="N12" s="649" t="s">
        <v>6</v>
      </c>
      <c r="O12" s="649" t="s">
        <v>21</v>
      </c>
      <c r="P12" s="656" t="s">
        <v>7</v>
      </c>
      <c r="Q12" s="657"/>
      <c r="R12" s="657"/>
      <c r="S12" s="657"/>
      <c r="T12" s="658"/>
      <c r="U12" s="649" t="s">
        <v>8</v>
      </c>
      <c r="V12" s="649"/>
      <c r="W12" s="649"/>
      <c r="X12" s="649" t="s">
        <v>9</v>
      </c>
      <c r="Y12" s="649" t="s">
        <v>38</v>
      </c>
      <c r="Z12" s="649" t="s">
        <v>269</v>
      </c>
      <c r="AA12" s="649" t="s">
        <v>53</v>
      </c>
      <c r="AB12" s="649"/>
    </row>
    <row r="13" spans="1:28" s="7" customFormat="1" ht="27" customHeight="1" thickBot="1">
      <c r="B13" s="649"/>
      <c r="C13" s="649"/>
      <c r="D13" s="649"/>
      <c r="E13" s="649"/>
      <c r="F13" s="649"/>
      <c r="G13" s="649"/>
      <c r="H13" s="649"/>
      <c r="I13" s="649"/>
      <c r="J13" s="649"/>
      <c r="K13" s="649"/>
      <c r="L13" s="649"/>
      <c r="M13" s="664"/>
      <c r="N13" s="649"/>
      <c r="O13" s="649"/>
      <c r="P13" s="249" t="s">
        <v>12</v>
      </c>
      <c r="Q13" s="249" t="s">
        <v>30</v>
      </c>
      <c r="R13" s="295" t="s">
        <v>54</v>
      </c>
      <c r="S13" s="249" t="s">
        <v>55</v>
      </c>
      <c r="T13" s="249" t="s">
        <v>62</v>
      </c>
      <c r="U13" s="249" t="s">
        <v>13</v>
      </c>
      <c r="V13" s="249" t="s">
        <v>14</v>
      </c>
      <c r="W13" s="320" t="s">
        <v>141</v>
      </c>
      <c r="X13" s="649"/>
      <c r="Y13" s="649"/>
      <c r="Z13" s="649"/>
      <c r="AA13" s="241" t="s">
        <v>45</v>
      </c>
      <c r="AB13" s="241" t="s">
        <v>43</v>
      </c>
    </row>
    <row r="14" spans="1:28" ht="3.75" customHeight="1" thickBot="1">
      <c r="B14" s="10"/>
      <c r="C14" s="10"/>
      <c r="D14" s="10"/>
      <c r="E14" s="10"/>
      <c r="F14" s="10"/>
      <c r="G14" s="10"/>
      <c r="H14" s="10"/>
      <c r="I14" s="10"/>
      <c r="J14" s="10"/>
      <c r="K14" s="10"/>
      <c r="L14" s="10"/>
      <c r="M14" s="10"/>
      <c r="N14" s="10"/>
      <c r="O14" s="10"/>
      <c r="P14" s="11"/>
      <c r="Q14" s="11"/>
      <c r="R14" s="11"/>
      <c r="S14" s="11"/>
      <c r="T14" s="11"/>
      <c r="U14" s="11"/>
      <c r="V14" s="11"/>
      <c r="W14" s="11"/>
      <c r="X14" s="11"/>
      <c r="Y14" s="11"/>
      <c r="Z14" s="11"/>
      <c r="AA14" s="11"/>
      <c r="AB14" s="11"/>
    </row>
    <row r="15" spans="1:28" ht="20.100000000000001" customHeight="1">
      <c r="B15" s="124"/>
      <c r="C15" s="722" t="s">
        <v>33</v>
      </c>
      <c r="D15" s="722"/>
      <c r="E15" s="722"/>
      <c r="F15" s="722"/>
      <c r="G15" s="124"/>
      <c r="H15" s="124"/>
      <c r="I15" s="125"/>
      <c r="J15" s="125"/>
      <c r="K15" s="125"/>
      <c r="L15" s="255"/>
      <c r="M15" s="255"/>
      <c r="N15" s="126"/>
      <c r="O15" s="127"/>
      <c r="P15" s="126"/>
      <c r="Q15" s="126"/>
      <c r="R15" s="126"/>
      <c r="S15" s="98"/>
      <c r="T15" s="98"/>
      <c r="U15" s="256"/>
      <c r="V15" s="257"/>
      <c r="W15" s="128"/>
      <c r="X15" s="124"/>
      <c r="Y15" s="128"/>
      <c r="Z15" s="258"/>
      <c r="AA15" s="258"/>
      <c r="AB15" s="124"/>
    </row>
    <row r="16" spans="1:28" s="215" customFormat="1" ht="30" customHeight="1">
      <c r="B16" s="105" t="s">
        <v>234</v>
      </c>
      <c r="C16" s="721" t="s">
        <v>138</v>
      </c>
      <c r="D16" s="721"/>
      <c r="E16" s="721"/>
      <c r="F16" s="721"/>
      <c r="G16" s="105" t="s">
        <v>20</v>
      </c>
      <c r="H16" s="134" t="s">
        <v>178</v>
      </c>
      <c r="I16" s="134" t="s">
        <v>172</v>
      </c>
      <c r="J16" s="113" t="s">
        <v>253</v>
      </c>
      <c r="K16" s="113" t="s">
        <v>195</v>
      </c>
      <c r="L16" s="259" t="s">
        <v>311</v>
      </c>
      <c r="M16" s="417" t="s">
        <v>313</v>
      </c>
      <c r="N16" s="260">
        <f>P16</f>
        <v>2040000</v>
      </c>
      <c r="O16" s="140">
        <v>1</v>
      </c>
      <c r="P16" s="135">
        <f>Q16+S16+T16+R16</f>
        <v>2040000</v>
      </c>
      <c r="Q16" s="135">
        <v>2040000</v>
      </c>
      <c r="R16" s="135">
        <v>0</v>
      </c>
      <c r="S16" s="135">
        <v>0</v>
      </c>
      <c r="T16" s="135">
        <v>0</v>
      </c>
      <c r="U16" s="105" t="s">
        <v>24</v>
      </c>
      <c r="V16" s="105">
        <v>68</v>
      </c>
      <c r="W16" s="137">
        <v>1</v>
      </c>
      <c r="X16" s="105">
        <v>300</v>
      </c>
      <c r="Y16" s="137" t="s">
        <v>51</v>
      </c>
      <c r="Z16" s="137" t="s">
        <v>274</v>
      </c>
      <c r="AA16" s="117" t="s">
        <v>46</v>
      </c>
      <c r="AB16" s="117"/>
    </row>
    <row r="17" spans="2:28" s="215" customFormat="1" ht="30" customHeight="1">
      <c r="B17" s="105" t="s">
        <v>235</v>
      </c>
      <c r="C17" s="721" t="s">
        <v>440</v>
      </c>
      <c r="D17" s="721"/>
      <c r="E17" s="721"/>
      <c r="F17" s="721"/>
      <c r="G17" s="105" t="s">
        <v>20</v>
      </c>
      <c r="H17" s="134" t="s">
        <v>178</v>
      </c>
      <c r="I17" s="134" t="s">
        <v>172</v>
      </c>
      <c r="J17" s="113" t="s">
        <v>253</v>
      </c>
      <c r="K17" s="113" t="s">
        <v>195</v>
      </c>
      <c r="L17" s="259" t="s">
        <v>312</v>
      </c>
      <c r="M17" s="417" t="s">
        <v>314</v>
      </c>
      <c r="N17" s="260">
        <f>P17</f>
        <v>3150315</v>
      </c>
      <c r="O17" s="140">
        <v>1</v>
      </c>
      <c r="P17" s="135">
        <f t="shared" ref="P17:P22" si="0">Q17+S17+T17+R17</f>
        <v>3150315</v>
      </c>
      <c r="Q17" s="135">
        <v>3150315</v>
      </c>
      <c r="R17" s="135">
        <v>0</v>
      </c>
      <c r="S17" s="135">
        <v>0</v>
      </c>
      <c r="T17" s="135">
        <v>0</v>
      </c>
      <c r="U17" s="105" t="s">
        <v>24</v>
      </c>
      <c r="V17" s="105">
        <v>90</v>
      </c>
      <c r="W17" s="137">
        <v>1</v>
      </c>
      <c r="X17" s="105">
        <v>500</v>
      </c>
      <c r="Y17" s="137" t="s">
        <v>51</v>
      </c>
      <c r="Z17" s="137" t="s">
        <v>274</v>
      </c>
      <c r="AA17" s="105" t="s">
        <v>46</v>
      </c>
      <c r="AB17" s="300"/>
    </row>
    <row r="18" spans="2:28" s="215" customFormat="1" ht="30" customHeight="1">
      <c r="B18" s="105" t="s">
        <v>236</v>
      </c>
      <c r="C18" s="714" t="s">
        <v>306</v>
      </c>
      <c r="D18" s="714"/>
      <c r="E18" s="714"/>
      <c r="F18" s="714"/>
      <c r="G18" s="105" t="s">
        <v>20</v>
      </c>
      <c r="H18" s="134" t="s">
        <v>178</v>
      </c>
      <c r="I18" s="134" t="s">
        <v>172</v>
      </c>
      <c r="J18" s="113" t="s">
        <v>253</v>
      </c>
      <c r="K18" s="113" t="s">
        <v>195</v>
      </c>
      <c r="L18" s="259" t="s">
        <v>448</v>
      </c>
      <c r="M18" s="417" t="s">
        <v>297</v>
      </c>
      <c r="N18" s="260">
        <f t="shared" ref="N18:N22" si="1">P18</f>
        <v>1225979.67</v>
      </c>
      <c r="O18" s="140">
        <v>1</v>
      </c>
      <c r="P18" s="135">
        <f t="shared" si="0"/>
        <v>1225979.67</v>
      </c>
      <c r="Q18" s="135">
        <v>1225979.67</v>
      </c>
      <c r="R18" s="135">
        <v>0</v>
      </c>
      <c r="S18" s="135">
        <v>0</v>
      </c>
      <c r="T18" s="135">
        <v>0</v>
      </c>
      <c r="U18" s="105" t="s">
        <v>140</v>
      </c>
      <c r="V18" s="105">
        <v>60</v>
      </c>
      <c r="W18" s="137">
        <v>1</v>
      </c>
      <c r="X18" s="105">
        <v>240</v>
      </c>
      <c r="Y18" s="137" t="s">
        <v>51</v>
      </c>
      <c r="Z18" s="137" t="s">
        <v>274</v>
      </c>
      <c r="AA18" s="105" t="s">
        <v>46</v>
      </c>
      <c r="AB18" s="300"/>
    </row>
    <row r="19" spans="2:28" s="215" customFormat="1" ht="30" customHeight="1">
      <c r="B19" s="105" t="s">
        <v>237</v>
      </c>
      <c r="C19" s="714" t="s">
        <v>433</v>
      </c>
      <c r="D19" s="714"/>
      <c r="E19" s="714"/>
      <c r="F19" s="714"/>
      <c r="G19" s="105" t="s">
        <v>20</v>
      </c>
      <c r="H19" s="134" t="s">
        <v>178</v>
      </c>
      <c r="I19" s="134" t="s">
        <v>172</v>
      </c>
      <c r="J19" s="113" t="s">
        <v>253</v>
      </c>
      <c r="K19" s="113" t="s">
        <v>195</v>
      </c>
      <c r="L19" s="259" t="s">
        <v>309</v>
      </c>
      <c r="M19" s="417" t="s">
        <v>308</v>
      </c>
      <c r="N19" s="260">
        <f t="shared" si="1"/>
        <v>500117.49</v>
      </c>
      <c r="O19" s="140">
        <v>1</v>
      </c>
      <c r="P19" s="135">
        <f t="shared" si="0"/>
        <v>500117.49</v>
      </c>
      <c r="Q19" s="135">
        <v>500117.49</v>
      </c>
      <c r="R19" s="135">
        <v>0</v>
      </c>
      <c r="S19" s="135">
        <v>0</v>
      </c>
      <c r="T19" s="135">
        <v>0</v>
      </c>
      <c r="U19" s="105" t="s">
        <v>15</v>
      </c>
      <c r="V19" s="105">
        <v>2300</v>
      </c>
      <c r="W19" s="137">
        <v>1</v>
      </c>
      <c r="X19" s="105">
        <v>290</v>
      </c>
      <c r="Y19" s="137" t="s">
        <v>51</v>
      </c>
      <c r="Z19" s="137" t="s">
        <v>274</v>
      </c>
      <c r="AA19" s="105" t="s">
        <v>46</v>
      </c>
      <c r="AB19" s="300"/>
    </row>
    <row r="20" spans="2:28" s="215" customFormat="1" ht="30" customHeight="1">
      <c r="B20" s="447" t="s">
        <v>435</v>
      </c>
      <c r="C20" s="714" t="s">
        <v>438</v>
      </c>
      <c r="D20" s="714"/>
      <c r="E20" s="714"/>
      <c r="F20" s="714"/>
      <c r="G20" s="105" t="s">
        <v>20</v>
      </c>
      <c r="H20" s="134" t="s">
        <v>178</v>
      </c>
      <c r="I20" s="134" t="s">
        <v>172</v>
      </c>
      <c r="J20" s="113" t="s">
        <v>253</v>
      </c>
      <c r="K20" s="113" t="s">
        <v>195</v>
      </c>
      <c r="L20" s="448" t="s">
        <v>439</v>
      </c>
      <c r="M20" s="449">
        <v>220020062</v>
      </c>
      <c r="N20" s="260">
        <f t="shared" si="1"/>
        <v>786895.11</v>
      </c>
      <c r="O20" s="428">
        <v>1</v>
      </c>
      <c r="P20" s="135">
        <f t="shared" si="0"/>
        <v>786895.11</v>
      </c>
      <c r="Q20" s="424">
        <v>786895.11</v>
      </c>
      <c r="R20" s="135">
        <v>0</v>
      </c>
      <c r="S20" s="135">
        <v>0</v>
      </c>
      <c r="T20" s="135">
        <v>0</v>
      </c>
      <c r="U20" s="105" t="s">
        <v>444</v>
      </c>
      <c r="V20" s="447">
        <v>50</v>
      </c>
      <c r="W20" s="450">
        <v>1</v>
      </c>
      <c r="X20" s="447">
        <v>50</v>
      </c>
      <c r="Y20" s="137" t="s">
        <v>51</v>
      </c>
      <c r="Z20" s="450" t="s">
        <v>257</v>
      </c>
      <c r="AA20" s="447" t="s">
        <v>46</v>
      </c>
      <c r="AB20" s="451"/>
    </row>
    <row r="21" spans="2:28" s="215" customFormat="1" ht="30" customHeight="1">
      <c r="B21" s="105" t="s">
        <v>305</v>
      </c>
      <c r="C21" s="718" t="s">
        <v>139</v>
      </c>
      <c r="D21" s="719"/>
      <c r="E21" s="719"/>
      <c r="F21" s="720"/>
      <c r="G21" s="105" t="s">
        <v>20</v>
      </c>
      <c r="H21" s="134" t="s">
        <v>178</v>
      </c>
      <c r="I21" s="134" t="s">
        <v>172</v>
      </c>
      <c r="J21" s="113" t="s">
        <v>253</v>
      </c>
      <c r="K21" s="113" t="s">
        <v>195</v>
      </c>
      <c r="L21" s="259" t="s">
        <v>109</v>
      </c>
      <c r="M21" s="417" t="s">
        <v>267</v>
      </c>
      <c r="N21" s="260">
        <f t="shared" si="1"/>
        <v>649962.03</v>
      </c>
      <c r="O21" s="140">
        <v>1</v>
      </c>
      <c r="P21" s="135">
        <f t="shared" si="0"/>
        <v>649962.03</v>
      </c>
      <c r="Q21" s="135">
        <v>649962.03</v>
      </c>
      <c r="R21" s="135">
        <v>0</v>
      </c>
      <c r="S21" s="135">
        <v>0</v>
      </c>
      <c r="T21" s="135">
        <v>0</v>
      </c>
      <c r="U21" s="105" t="s">
        <v>15</v>
      </c>
      <c r="V21" s="105">
        <v>130</v>
      </c>
      <c r="W21" s="137">
        <v>1</v>
      </c>
      <c r="X21" s="105">
        <v>290</v>
      </c>
      <c r="Y21" s="137" t="s">
        <v>51</v>
      </c>
      <c r="Z21" s="137" t="s">
        <v>257</v>
      </c>
      <c r="AA21" s="105" t="s">
        <v>46</v>
      </c>
      <c r="AB21" s="300"/>
    </row>
    <row r="22" spans="2:28" s="75" customFormat="1" ht="30" customHeight="1" thickBot="1">
      <c r="B22" s="471" t="s">
        <v>395</v>
      </c>
      <c r="C22" s="715" t="s">
        <v>394</v>
      </c>
      <c r="D22" s="716"/>
      <c r="E22" s="716"/>
      <c r="F22" s="717"/>
      <c r="G22" s="472" t="s">
        <v>20</v>
      </c>
      <c r="H22" s="399" t="s">
        <v>178</v>
      </c>
      <c r="I22" s="399" t="s">
        <v>172</v>
      </c>
      <c r="J22" s="471" t="s">
        <v>253</v>
      </c>
      <c r="K22" s="473" t="s">
        <v>195</v>
      </c>
      <c r="L22" s="580" t="s">
        <v>443</v>
      </c>
      <c r="M22" s="473">
        <v>220020087</v>
      </c>
      <c r="N22" s="474">
        <f t="shared" si="1"/>
        <v>911200</v>
      </c>
      <c r="O22" s="426">
        <v>1</v>
      </c>
      <c r="P22" s="301">
        <f t="shared" si="0"/>
        <v>911200</v>
      </c>
      <c r="Q22" s="301">
        <v>309808</v>
      </c>
      <c r="R22" s="301">
        <v>300696</v>
      </c>
      <c r="S22" s="301">
        <v>300696</v>
      </c>
      <c r="T22" s="301">
        <v>0</v>
      </c>
      <c r="U22" s="471" t="s">
        <v>381</v>
      </c>
      <c r="V22" s="471">
        <v>100</v>
      </c>
      <c r="W22" s="302">
        <v>1</v>
      </c>
      <c r="X22" s="471">
        <v>500</v>
      </c>
      <c r="Y22" s="302" t="s">
        <v>51</v>
      </c>
      <c r="Z22" s="302" t="s">
        <v>257</v>
      </c>
      <c r="AA22" s="471" t="s">
        <v>46</v>
      </c>
      <c r="AB22" s="475"/>
    </row>
    <row r="23" spans="2:28" ht="15.75" customHeight="1" thickBot="1">
      <c r="B23" s="1"/>
      <c r="C23" s="1"/>
      <c r="D23" s="1"/>
      <c r="E23" s="1"/>
      <c r="F23" s="1"/>
      <c r="G23" s="1"/>
      <c r="H23" s="1"/>
      <c r="I23" s="1"/>
      <c r="J23" s="1"/>
      <c r="K23" s="1"/>
      <c r="L23" s="19" t="s">
        <v>12</v>
      </c>
      <c r="M23" s="19"/>
      <c r="N23" s="18">
        <f>SUM(N16:N22)</f>
        <v>9264469.3000000007</v>
      </c>
      <c r="O23" s="28"/>
      <c r="P23" s="18">
        <f>SUM(P16:P22)</f>
        <v>9264469.3000000007</v>
      </c>
      <c r="Q23" s="18">
        <f>SUM(Q16:Q22)</f>
        <v>8663077.3000000007</v>
      </c>
      <c r="R23" s="18">
        <f>SUM(R16:R22)</f>
        <v>300696</v>
      </c>
      <c r="S23" s="18">
        <f>SUM(S16:S22)</f>
        <v>300696</v>
      </c>
      <c r="T23" s="18">
        <f>SUM(T16:T22)</f>
        <v>0</v>
      </c>
      <c r="U23" s="1"/>
      <c r="V23" s="1"/>
      <c r="W23" s="1"/>
      <c r="Y23" s="1"/>
      <c r="Z23" s="1"/>
      <c r="AA23" s="1"/>
      <c r="AB23" s="1"/>
    </row>
    <row r="24" spans="2:28">
      <c r="B24" s="1"/>
      <c r="C24" s="1"/>
      <c r="D24" s="1"/>
      <c r="E24" s="1"/>
      <c r="F24" s="1"/>
      <c r="G24" s="1"/>
      <c r="H24" s="1"/>
      <c r="I24" s="1"/>
      <c r="J24" s="1"/>
      <c r="K24" s="1"/>
      <c r="L24" s="1"/>
      <c r="M24" s="1"/>
      <c r="N24" s="1"/>
      <c r="Q24" s="77"/>
      <c r="S24" s="1"/>
      <c r="T24" s="1"/>
      <c r="U24" s="1"/>
      <c r="V24" s="1"/>
      <c r="W24" s="1"/>
      <c r="X24" s="1"/>
      <c r="Y24" s="1"/>
      <c r="Z24" s="1"/>
      <c r="AA24" s="1"/>
      <c r="AB24" s="1"/>
    </row>
    <row r="25" spans="2:28">
      <c r="O25" s="7"/>
      <c r="Q25" s="77"/>
      <c r="S25" s="77"/>
    </row>
    <row r="26" spans="2:28">
      <c r="C26" s="460"/>
      <c r="O26" s="7"/>
      <c r="Q26" s="94"/>
      <c r="S26" s="77"/>
    </row>
    <row r="27" spans="2:28">
      <c r="C27" s="460"/>
      <c r="O27" s="7"/>
      <c r="P27" s="75"/>
      <c r="Q27" s="489"/>
      <c r="R27" s="95"/>
      <c r="S27" s="77"/>
    </row>
    <row r="28" spans="2:28">
      <c r="C28" s="460"/>
      <c r="O28" s="7"/>
      <c r="P28" s="75"/>
      <c r="Q28" s="490"/>
      <c r="S28" s="77"/>
    </row>
    <row r="29" spans="2:28">
      <c r="C29" s="460"/>
      <c r="O29" s="7"/>
      <c r="Q29" s="461"/>
      <c r="S29" s="77"/>
    </row>
    <row r="30" spans="2:28">
      <c r="C30" s="460"/>
      <c r="L30" s="119"/>
      <c r="M30" s="414"/>
      <c r="N30" s="119"/>
      <c r="O30" s="7"/>
      <c r="P30" s="7"/>
      <c r="Q30" s="8"/>
      <c r="R30" s="8"/>
      <c r="S30" s="95"/>
      <c r="T30" s="95"/>
    </row>
    <row r="31" spans="2:28">
      <c r="P31" s="95"/>
      <c r="Q31" s="461"/>
    </row>
    <row r="32" spans="2:28" s="75" customFormat="1">
      <c r="C32" s="492"/>
      <c r="P32" s="43"/>
      <c r="Q32" s="489"/>
      <c r="W32" s="644" t="s">
        <v>58</v>
      </c>
      <c r="X32" s="644"/>
      <c r="Y32" s="644"/>
      <c r="Z32" s="644"/>
      <c r="AA32" s="644"/>
      <c r="AB32" s="644"/>
    </row>
    <row r="33" spans="3:28" ht="15.75" customHeight="1">
      <c r="C33" s="461"/>
      <c r="N33" s="460"/>
      <c r="O33" s="43"/>
      <c r="P33" s="95"/>
      <c r="Q33" s="95"/>
      <c r="W33" s="680" t="s">
        <v>18</v>
      </c>
      <c r="X33" s="680"/>
      <c r="Y33" s="680"/>
      <c r="Z33" s="680"/>
      <c r="AA33" s="680"/>
      <c r="AB33" s="680"/>
    </row>
    <row r="34" spans="3:28">
      <c r="Q34" s="95"/>
    </row>
  </sheetData>
  <mergeCells count="34">
    <mergeCell ref="V7:X7"/>
    <mergeCell ref="W33:AB33"/>
    <mergeCell ref="B12:B13"/>
    <mergeCell ref="G12:G13"/>
    <mergeCell ref="H12:H13"/>
    <mergeCell ref="I12:I13"/>
    <mergeCell ref="L12:L13"/>
    <mergeCell ref="C12:F13"/>
    <mergeCell ref="W32:AB32"/>
    <mergeCell ref="C16:F16"/>
    <mergeCell ref="C17:F17"/>
    <mergeCell ref="C15:F15"/>
    <mergeCell ref="P12:T12"/>
    <mergeCell ref="J12:J13"/>
    <mergeCell ref="Z12:Z13"/>
    <mergeCell ref="X12:X13"/>
    <mergeCell ref="C22:F22"/>
    <mergeCell ref="C19:F19"/>
    <mergeCell ref="C21:F21"/>
    <mergeCell ref="C20:F20"/>
    <mergeCell ref="AA12:AB12"/>
    <mergeCell ref="N12:N13"/>
    <mergeCell ref="O12:O13"/>
    <mergeCell ref="U12:W12"/>
    <mergeCell ref="Y12:Y13"/>
    <mergeCell ref="L4:Q4"/>
    <mergeCell ref="L8:Q8"/>
    <mergeCell ref="L9:Q9"/>
    <mergeCell ref="L5:Q5"/>
    <mergeCell ref="C18:F18"/>
    <mergeCell ref="L6:R7"/>
    <mergeCell ref="L10:R10"/>
    <mergeCell ref="K12:K13"/>
    <mergeCell ref="M12:M13"/>
  </mergeCells>
  <phoneticPr fontId="0" type="noConversion"/>
  <printOptions horizontalCentered="1"/>
  <pageMargins left="0.19685039370078741" right="0.27559055118110237" top="0.35433070866141736" bottom="0.39370078740157483" header="0.15748031496062992" footer="0"/>
  <pageSetup paperSize="5" scale="63"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sheetPr codeName="Hoja8"/>
  <dimension ref="A1:AB38"/>
  <sheetViews>
    <sheetView view="pageBreakPreview" topLeftCell="A2" zoomScaleNormal="100" zoomScaleSheetLayoutView="100" workbookViewId="0">
      <selection activeCell="L9" sqref="L9:Q9"/>
    </sheetView>
  </sheetViews>
  <sheetFormatPr baseColWidth="10" defaultRowHeight="12.75"/>
  <cols>
    <col min="1" max="1" width="1.5703125" style="74" customWidth="1"/>
    <col min="2" max="2" width="10.5703125" style="74" customWidth="1"/>
    <col min="3" max="5" width="10.7109375" style="74" customWidth="1"/>
    <col min="6" max="6" width="5" style="74" customWidth="1"/>
    <col min="7" max="7" width="8.140625" style="74" customWidth="1"/>
    <col min="8" max="8" width="5.85546875" style="74" customWidth="1"/>
    <col min="9" max="10" width="8.140625" style="74" customWidth="1"/>
    <col min="11" max="11" width="9.7109375" style="74" customWidth="1"/>
    <col min="12" max="12" width="12.85546875" style="74" customWidth="1"/>
    <col min="13" max="13" width="9.85546875" style="74" customWidth="1"/>
    <col min="14" max="14" width="13.42578125" style="74" customWidth="1"/>
    <col min="15" max="15" width="7.42578125" style="74" customWidth="1"/>
    <col min="16" max="16" width="13.5703125" style="74" customWidth="1"/>
    <col min="17" max="17" width="13.28515625" style="74" customWidth="1"/>
    <col min="18" max="18" width="12.28515625" style="74" customWidth="1"/>
    <col min="19" max="19" width="11.140625" style="74" customWidth="1"/>
    <col min="20" max="20" width="8.5703125" style="74" customWidth="1"/>
    <col min="21" max="21" width="8.28515625" style="74" customWidth="1"/>
    <col min="22" max="22" width="9.42578125" style="74" customWidth="1"/>
    <col min="23" max="23" width="9.28515625" style="74" customWidth="1"/>
    <col min="24" max="24" width="10.5703125" style="74" customWidth="1"/>
    <col min="25" max="25" width="6.85546875" style="74" customWidth="1"/>
    <col min="26" max="27" width="6.140625" style="74" customWidth="1"/>
    <col min="28" max="29" width="1.85546875" style="74" customWidth="1"/>
    <col min="30" max="16384" width="11.42578125" style="74"/>
  </cols>
  <sheetData>
    <row r="1" spans="1:28" ht="13.5" thickBot="1"/>
    <row r="2" spans="1:28">
      <c r="B2" s="176"/>
      <c r="C2" s="177"/>
      <c r="D2" s="177"/>
      <c r="E2" s="177"/>
      <c r="F2" s="177"/>
      <c r="G2" s="177"/>
      <c r="H2" s="177"/>
      <c r="I2" s="177"/>
      <c r="J2" s="177"/>
      <c r="K2" s="177"/>
      <c r="L2" s="177"/>
      <c r="M2" s="177"/>
      <c r="N2" s="177"/>
      <c r="O2" s="177"/>
      <c r="P2" s="177"/>
      <c r="Q2" s="177"/>
      <c r="R2" s="177"/>
      <c r="S2" s="177"/>
      <c r="T2" s="177"/>
      <c r="U2" s="177"/>
      <c r="V2" s="177"/>
      <c r="W2" s="177"/>
      <c r="X2" s="177"/>
      <c r="Y2" s="177"/>
      <c r="Z2" s="177"/>
      <c r="AA2" s="178"/>
      <c r="AB2" s="79"/>
    </row>
    <row r="3" spans="1:28">
      <c r="B3" s="179"/>
      <c r="C3" s="79"/>
      <c r="D3" s="79"/>
      <c r="E3" s="79"/>
      <c r="F3" s="79"/>
      <c r="G3" s="79"/>
      <c r="H3" s="79"/>
      <c r="I3" s="79"/>
      <c r="J3" s="79"/>
      <c r="K3" s="79"/>
      <c r="L3" s="79"/>
      <c r="M3" s="79"/>
      <c r="N3" s="79"/>
      <c r="O3" s="79"/>
      <c r="P3" s="79"/>
      <c r="Q3" s="79"/>
      <c r="R3" s="79"/>
      <c r="S3" s="79"/>
      <c r="T3" s="79"/>
      <c r="U3" s="79"/>
      <c r="V3" s="79"/>
      <c r="W3" s="79"/>
      <c r="X3" s="79"/>
      <c r="Y3" s="79"/>
      <c r="Z3" s="79"/>
      <c r="AA3" s="180"/>
      <c r="AB3" s="79"/>
    </row>
    <row r="4" spans="1:28" ht="15.75">
      <c r="A4" s="180"/>
      <c r="B4" s="179"/>
      <c r="C4" s="244"/>
      <c r="D4" s="22" t="s">
        <v>114</v>
      </c>
      <c r="E4" s="79"/>
      <c r="F4" s="22"/>
      <c r="G4" s="79"/>
      <c r="H4" s="244"/>
      <c r="I4" s="244"/>
      <c r="J4" s="244"/>
      <c r="K4" s="244"/>
      <c r="L4" s="654" t="s">
        <v>26</v>
      </c>
      <c r="M4" s="654"/>
      <c r="N4" s="654"/>
      <c r="O4" s="654"/>
      <c r="P4" s="654"/>
      <c r="Q4" s="654"/>
      <c r="R4" s="244"/>
      <c r="S4" s="244"/>
      <c r="U4" s="235" t="s">
        <v>60</v>
      </c>
      <c r="V4" s="22" t="s">
        <v>188</v>
      </c>
      <c r="W4" s="244"/>
      <c r="X4" s="244"/>
      <c r="Y4" s="244"/>
      <c r="Z4" s="244"/>
      <c r="AA4" s="245"/>
      <c r="AB4" s="244"/>
    </row>
    <row r="5" spans="1:28" ht="15.75">
      <c r="A5" s="180"/>
      <c r="B5" s="179"/>
      <c r="C5" s="244"/>
      <c r="D5" s="237" t="s">
        <v>59</v>
      </c>
      <c r="E5" s="22"/>
      <c r="F5" s="22"/>
      <c r="G5" s="31"/>
      <c r="H5" s="244"/>
      <c r="I5" s="244"/>
      <c r="J5" s="244"/>
      <c r="K5" s="244"/>
      <c r="L5" s="654" t="s">
        <v>27</v>
      </c>
      <c r="M5" s="654"/>
      <c r="N5" s="654"/>
      <c r="O5" s="654"/>
      <c r="P5" s="654"/>
      <c r="Q5" s="654"/>
      <c r="R5" s="244"/>
      <c r="S5" s="244"/>
      <c r="T5" s="244"/>
      <c r="U5" s="244"/>
      <c r="V5" s="244"/>
      <c r="W5" s="244"/>
      <c r="X5" s="244"/>
      <c r="Y5" s="244"/>
      <c r="Z5" s="244"/>
      <c r="AA5" s="245"/>
      <c r="AB5" s="244"/>
    </row>
    <row r="6" spans="1:28">
      <c r="A6" s="180"/>
      <c r="B6" s="179"/>
      <c r="C6" s="181"/>
      <c r="D6" s="237" t="s">
        <v>71</v>
      </c>
      <c r="E6" s="22"/>
      <c r="F6" s="237"/>
      <c r="G6" s="237"/>
      <c r="H6" s="181"/>
      <c r="I6" s="181"/>
      <c r="J6" s="181"/>
      <c r="K6" s="181"/>
      <c r="L6" s="662" t="s">
        <v>113</v>
      </c>
      <c r="M6" s="662"/>
      <c r="N6" s="662"/>
      <c r="O6" s="662"/>
      <c r="P6" s="662"/>
      <c r="Q6" s="662"/>
      <c r="R6" s="662"/>
      <c r="S6" s="181"/>
      <c r="T6" s="181"/>
      <c r="U6" s="181"/>
      <c r="V6" s="181"/>
      <c r="W6" s="181"/>
      <c r="X6" s="181"/>
      <c r="Y6" s="181"/>
      <c r="Z6" s="181"/>
      <c r="AA6" s="246"/>
      <c r="AB6" s="181"/>
    </row>
    <row r="7" spans="1:28">
      <c r="B7" s="23"/>
      <c r="C7" s="79"/>
      <c r="D7" s="237" t="s">
        <v>70</v>
      </c>
      <c r="E7" s="434" t="str">
        <f>'AGUA POTABLE 1'!E7</f>
        <v>30 DE DICIEMBRE DE 2014 (CIERRE DE EJERCICIO)</v>
      </c>
      <c r="F7" s="22"/>
      <c r="G7" s="79"/>
      <c r="H7" s="79"/>
      <c r="I7" s="79"/>
      <c r="J7" s="79"/>
      <c r="K7" s="79"/>
      <c r="L7" s="662"/>
      <c r="M7" s="662"/>
      <c r="N7" s="662"/>
      <c r="O7" s="662"/>
      <c r="P7" s="662"/>
      <c r="Q7" s="662"/>
      <c r="R7" s="662"/>
      <c r="S7" s="35"/>
      <c r="T7" s="655" t="s">
        <v>42</v>
      </c>
      <c r="U7" s="655"/>
      <c r="V7" s="655"/>
      <c r="W7" s="655"/>
      <c r="X7" s="79"/>
      <c r="Y7" s="79"/>
      <c r="Z7" s="79"/>
      <c r="AA7" s="180"/>
      <c r="AB7" s="79"/>
    </row>
    <row r="8" spans="1:28">
      <c r="B8" s="23"/>
      <c r="C8" s="79"/>
      <c r="D8" s="237" t="s">
        <v>78</v>
      </c>
      <c r="E8" s="79"/>
      <c r="F8" s="22"/>
      <c r="G8" s="79"/>
      <c r="H8" s="31"/>
      <c r="I8" s="31"/>
      <c r="J8" s="31"/>
      <c r="K8" s="31"/>
      <c r="L8" s="661" t="s">
        <v>69</v>
      </c>
      <c r="M8" s="661"/>
      <c r="N8" s="661"/>
      <c r="O8" s="661"/>
      <c r="P8" s="661"/>
      <c r="Q8" s="661"/>
      <c r="R8" s="31"/>
      <c r="S8" s="31"/>
      <c r="T8" s="37" t="s">
        <v>47</v>
      </c>
      <c r="U8" s="36" t="s">
        <v>48</v>
      </c>
      <c r="V8" s="79"/>
      <c r="W8" s="79"/>
      <c r="X8" s="79"/>
      <c r="Y8" s="79"/>
      <c r="Z8" s="79"/>
      <c r="AA8" s="180"/>
      <c r="AB8" s="79"/>
    </row>
    <row r="9" spans="1:28">
      <c r="B9" s="23"/>
      <c r="C9" s="79"/>
      <c r="D9" s="237" t="s">
        <v>79</v>
      </c>
      <c r="E9" s="22"/>
      <c r="F9" s="22"/>
      <c r="G9" s="79"/>
      <c r="H9" s="181"/>
      <c r="I9" s="181"/>
      <c r="J9" s="181"/>
      <c r="K9" s="181"/>
      <c r="L9" s="659" t="s">
        <v>112</v>
      </c>
      <c r="M9" s="659"/>
      <c r="N9" s="659"/>
      <c r="O9" s="659"/>
      <c r="P9" s="659"/>
      <c r="Q9" s="659"/>
      <c r="R9" s="79"/>
      <c r="S9" s="35"/>
      <c r="T9" s="37" t="s">
        <v>44</v>
      </c>
      <c r="U9" s="36" t="s">
        <v>49</v>
      </c>
      <c r="V9" s="79"/>
      <c r="W9" s="35"/>
      <c r="X9" s="35"/>
      <c r="Y9" s="79"/>
      <c r="Z9" s="79"/>
      <c r="AA9" s="180"/>
      <c r="AB9" s="79"/>
    </row>
    <row r="10" spans="1:28" ht="13.5" thickBot="1">
      <c r="B10" s="353"/>
      <c r="C10" s="182"/>
      <c r="D10" s="182"/>
      <c r="E10" s="182"/>
      <c r="F10" s="182"/>
      <c r="G10" s="182"/>
      <c r="H10" s="182"/>
      <c r="I10" s="182"/>
      <c r="J10" s="182"/>
      <c r="K10" s="182"/>
      <c r="L10" s="660" t="s">
        <v>25</v>
      </c>
      <c r="M10" s="660"/>
      <c r="N10" s="660"/>
      <c r="O10" s="660"/>
      <c r="P10" s="660"/>
      <c r="Q10" s="660"/>
      <c r="R10" s="660"/>
      <c r="S10" s="182"/>
      <c r="T10" s="182"/>
      <c r="U10" s="182"/>
      <c r="V10" s="182"/>
      <c r="W10" s="24"/>
      <c r="X10" s="24" t="s">
        <v>28</v>
      </c>
      <c r="Y10" s="25">
        <v>8</v>
      </c>
      <c r="Z10" s="25" t="s">
        <v>29</v>
      </c>
      <c r="AA10" s="248">
        <f>'AGUA POTABLE 1'!$AA$10</f>
        <v>13</v>
      </c>
      <c r="AB10" s="236"/>
    </row>
    <row r="11" spans="1:28" s="79" customFormat="1" ht="4.5" customHeight="1" thickBot="1">
      <c r="W11" s="37"/>
      <c r="X11" s="236"/>
      <c r="Y11" s="236"/>
      <c r="Z11" s="236"/>
      <c r="AA11" s="243"/>
      <c r="AB11" s="243"/>
    </row>
    <row r="12" spans="1:28" s="7" customFormat="1" ht="30.75" customHeight="1" thickBot="1">
      <c r="A12" s="78"/>
      <c r="B12" s="649" t="s">
        <v>254</v>
      </c>
      <c r="C12" s="649" t="s">
        <v>1</v>
      </c>
      <c r="D12" s="649"/>
      <c r="E12" s="649"/>
      <c r="F12" s="649"/>
      <c r="G12" s="649" t="s">
        <v>2</v>
      </c>
      <c r="H12" s="649" t="s">
        <v>3</v>
      </c>
      <c r="I12" s="649" t="s">
        <v>4</v>
      </c>
      <c r="J12" s="649" t="s">
        <v>40</v>
      </c>
      <c r="K12" s="649" t="s">
        <v>294</v>
      </c>
      <c r="L12" s="649" t="s">
        <v>5</v>
      </c>
      <c r="M12" s="663" t="s">
        <v>256</v>
      </c>
      <c r="N12" s="649" t="s">
        <v>6</v>
      </c>
      <c r="O12" s="649" t="s">
        <v>21</v>
      </c>
      <c r="P12" s="649" t="s">
        <v>7</v>
      </c>
      <c r="Q12" s="649"/>
      <c r="R12" s="649"/>
      <c r="S12" s="649"/>
      <c r="T12" s="649" t="s">
        <v>8</v>
      </c>
      <c r="U12" s="649"/>
      <c r="V12" s="649"/>
      <c r="W12" s="649" t="s">
        <v>9</v>
      </c>
      <c r="X12" s="649" t="s">
        <v>38</v>
      </c>
      <c r="Y12" s="649" t="s">
        <v>293</v>
      </c>
      <c r="Z12" s="649" t="s">
        <v>53</v>
      </c>
      <c r="AA12" s="649"/>
      <c r="AB12" s="622"/>
    </row>
    <row r="13" spans="1:28" s="7" customFormat="1" ht="30.75" customHeight="1" thickBot="1">
      <c r="B13" s="649"/>
      <c r="C13" s="649"/>
      <c r="D13" s="649"/>
      <c r="E13" s="649"/>
      <c r="F13" s="649"/>
      <c r="G13" s="649"/>
      <c r="H13" s="649"/>
      <c r="I13" s="649"/>
      <c r="J13" s="649"/>
      <c r="K13" s="649"/>
      <c r="L13" s="649"/>
      <c r="M13" s="664"/>
      <c r="N13" s="649"/>
      <c r="O13" s="649"/>
      <c r="P13" s="249" t="s">
        <v>12</v>
      </c>
      <c r="Q13" s="249" t="s">
        <v>30</v>
      </c>
      <c r="R13" s="249" t="s">
        <v>54</v>
      </c>
      <c r="S13" s="249" t="s">
        <v>55</v>
      </c>
      <c r="T13" s="249" t="s">
        <v>13</v>
      </c>
      <c r="U13" s="249" t="s">
        <v>14</v>
      </c>
      <c r="V13" s="320" t="s">
        <v>141</v>
      </c>
      <c r="W13" s="649"/>
      <c r="X13" s="649"/>
      <c r="Y13" s="649"/>
      <c r="Z13" s="241" t="s">
        <v>45</v>
      </c>
      <c r="AA13" s="241" t="s">
        <v>43</v>
      </c>
      <c r="AB13" s="623"/>
    </row>
    <row r="14" spans="1:28" ht="3.75" customHeight="1" thickBot="1">
      <c r="B14" s="1"/>
      <c r="C14" s="1"/>
      <c r="D14" s="1"/>
      <c r="E14" s="1"/>
      <c r="F14" s="1"/>
      <c r="G14" s="1"/>
      <c r="H14" s="1"/>
      <c r="I14" s="1"/>
      <c r="J14" s="1"/>
      <c r="K14" s="1"/>
      <c r="L14" s="1"/>
      <c r="M14" s="1"/>
      <c r="N14" s="1"/>
      <c r="O14" s="1"/>
      <c r="P14" s="5"/>
      <c r="Q14" s="5"/>
      <c r="R14" s="5"/>
      <c r="S14" s="5"/>
      <c r="T14" s="5"/>
      <c r="U14" s="5"/>
      <c r="V14" s="5"/>
      <c r="W14" s="5"/>
      <c r="X14" s="5"/>
      <c r="Y14" s="5"/>
      <c r="Z14" s="5"/>
      <c r="AA14" s="5"/>
      <c r="AB14" s="5"/>
    </row>
    <row r="15" spans="1:28" ht="20.100000000000001" customHeight="1">
      <c r="B15" s="124"/>
      <c r="C15" s="722" t="s">
        <v>35</v>
      </c>
      <c r="D15" s="722"/>
      <c r="E15" s="722"/>
      <c r="F15" s="722"/>
      <c r="G15" s="124"/>
      <c r="H15" s="124"/>
      <c r="I15" s="125"/>
      <c r="J15" s="125"/>
      <c r="K15" s="125"/>
      <c r="L15" s="124"/>
      <c r="M15" s="124"/>
      <c r="N15" s="126"/>
      <c r="O15" s="127"/>
      <c r="P15" s="126"/>
      <c r="Q15" s="126"/>
      <c r="R15" s="98"/>
      <c r="S15" s="98"/>
      <c r="T15" s="124"/>
      <c r="U15" s="124"/>
      <c r="V15" s="128"/>
      <c r="W15" s="261"/>
      <c r="X15" s="128"/>
      <c r="Y15" s="139"/>
      <c r="Z15" s="139"/>
      <c r="AA15" s="124"/>
      <c r="AB15" s="624"/>
    </row>
    <row r="16" spans="1:28" s="76" customFormat="1" ht="36" customHeight="1">
      <c r="B16" s="134" t="s">
        <v>238</v>
      </c>
      <c r="C16" s="681" t="s">
        <v>151</v>
      </c>
      <c r="D16" s="681"/>
      <c r="E16" s="681"/>
      <c r="F16" s="681"/>
      <c r="G16" s="130" t="s">
        <v>20</v>
      </c>
      <c r="H16" s="134" t="s">
        <v>177</v>
      </c>
      <c r="I16" s="134" t="s">
        <v>172</v>
      </c>
      <c r="J16" s="134" t="s">
        <v>282</v>
      </c>
      <c r="K16" s="134" t="s">
        <v>200</v>
      </c>
      <c r="L16" s="262" t="s">
        <v>96</v>
      </c>
      <c r="M16" s="417" t="s">
        <v>295</v>
      </c>
      <c r="N16" s="135">
        <f>P16</f>
        <v>81147.67</v>
      </c>
      <c r="O16" s="114">
        <v>0</v>
      </c>
      <c r="P16" s="136">
        <f>S16+Q16+R16</f>
        <v>81147.67</v>
      </c>
      <c r="Q16" s="136">
        <v>81147.67</v>
      </c>
      <c r="R16" s="136">
        <v>0</v>
      </c>
      <c r="S16" s="136">
        <v>0</v>
      </c>
      <c r="T16" s="130" t="s">
        <v>63</v>
      </c>
      <c r="U16" s="349">
        <v>3.3</v>
      </c>
      <c r="V16" s="137">
        <v>1</v>
      </c>
      <c r="W16" s="160">
        <v>116</v>
      </c>
      <c r="X16" s="137" t="s">
        <v>51</v>
      </c>
      <c r="Y16" s="137" t="s">
        <v>274</v>
      </c>
      <c r="Z16" s="129"/>
      <c r="AA16" s="129" t="s">
        <v>46</v>
      </c>
      <c r="AB16" s="634"/>
    </row>
    <row r="17" spans="2:28" s="76" customFormat="1" ht="30" customHeight="1">
      <c r="B17" s="134" t="s">
        <v>239</v>
      </c>
      <c r="C17" s="681" t="s">
        <v>205</v>
      </c>
      <c r="D17" s="681"/>
      <c r="E17" s="681"/>
      <c r="F17" s="681"/>
      <c r="G17" s="130" t="s">
        <v>20</v>
      </c>
      <c r="H17" s="134" t="s">
        <v>177</v>
      </c>
      <c r="I17" s="134" t="s">
        <v>172</v>
      </c>
      <c r="J17" s="134" t="s">
        <v>282</v>
      </c>
      <c r="K17" s="134" t="s">
        <v>200</v>
      </c>
      <c r="L17" s="329" t="s">
        <v>176</v>
      </c>
      <c r="M17" s="417" t="s">
        <v>296</v>
      </c>
      <c r="N17" s="135">
        <f>P17</f>
        <v>523176.84</v>
      </c>
      <c r="O17" s="114">
        <v>0.7</v>
      </c>
      <c r="P17" s="136">
        <f>S17+Q17+R17</f>
        <v>523176.84</v>
      </c>
      <c r="Q17" s="136">
        <v>523176.84</v>
      </c>
      <c r="R17" s="136">
        <v>0</v>
      </c>
      <c r="S17" s="136">
        <v>0</v>
      </c>
      <c r="T17" s="130" t="s">
        <v>162</v>
      </c>
      <c r="U17" s="349">
        <v>3.8</v>
      </c>
      <c r="V17" s="137">
        <v>1</v>
      </c>
      <c r="W17" s="160">
        <v>330</v>
      </c>
      <c r="X17" s="137" t="s">
        <v>51</v>
      </c>
      <c r="Y17" s="137" t="s">
        <v>257</v>
      </c>
      <c r="Z17" s="129"/>
      <c r="AA17" s="129" t="s">
        <v>46</v>
      </c>
      <c r="AB17" s="634"/>
    </row>
    <row r="18" spans="2:28" s="215" customFormat="1" ht="30" customHeight="1" thickBot="1">
      <c r="B18" s="323" t="s">
        <v>240</v>
      </c>
      <c r="C18" s="689" t="s">
        <v>150</v>
      </c>
      <c r="D18" s="689"/>
      <c r="E18" s="689"/>
      <c r="F18" s="689"/>
      <c r="G18" s="314" t="s">
        <v>20</v>
      </c>
      <c r="H18" s="323" t="s">
        <v>177</v>
      </c>
      <c r="I18" s="323" t="s">
        <v>172</v>
      </c>
      <c r="J18" s="323" t="s">
        <v>282</v>
      </c>
      <c r="K18" s="371" t="s">
        <v>200</v>
      </c>
      <c r="L18" s="525" t="s">
        <v>111</v>
      </c>
      <c r="M18" s="418" t="s">
        <v>297</v>
      </c>
      <c r="N18" s="326">
        <f>P18</f>
        <v>200000</v>
      </c>
      <c r="O18" s="324">
        <v>1</v>
      </c>
      <c r="P18" s="325">
        <f>Q18+R18+S18</f>
        <v>200000</v>
      </c>
      <c r="Q18" s="136">
        <v>200000</v>
      </c>
      <c r="R18" s="325">
        <v>0</v>
      </c>
      <c r="S18" s="325">
        <v>0</v>
      </c>
      <c r="T18" s="335" t="s">
        <v>162</v>
      </c>
      <c r="U18" s="350">
        <v>3.6</v>
      </c>
      <c r="V18" s="315">
        <v>1</v>
      </c>
      <c r="W18" s="336">
        <v>58</v>
      </c>
      <c r="X18" s="416" t="s">
        <v>51</v>
      </c>
      <c r="Y18" s="416" t="s">
        <v>274</v>
      </c>
      <c r="Z18" s="327"/>
      <c r="AA18" s="327" t="s">
        <v>46</v>
      </c>
      <c r="AB18" s="634"/>
    </row>
    <row r="19" spans="2:28" ht="13.5" thickBot="1">
      <c r="B19" s="1"/>
      <c r="C19" s="20"/>
      <c r="D19" s="20"/>
      <c r="E19" s="20"/>
      <c r="F19" s="20"/>
      <c r="G19" s="20"/>
      <c r="H19" s="1"/>
      <c r="I19" s="1"/>
      <c r="J19" s="1"/>
      <c r="K19" s="1"/>
      <c r="L19" s="19" t="s">
        <v>12</v>
      </c>
      <c r="M19" s="19"/>
      <c r="N19" s="18">
        <f>SUM(N16:N18)</f>
        <v>804324.51</v>
      </c>
      <c r="O19" s="28"/>
      <c r="P19" s="18">
        <f>SUM(P16:P18)</f>
        <v>804324.51</v>
      </c>
      <c r="Q19" s="18">
        <f>SUM(Q15:Q18)</f>
        <v>804324.51</v>
      </c>
      <c r="R19" s="18">
        <f>SUM(R13:R18)</f>
        <v>0</v>
      </c>
      <c r="S19" s="18">
        <f>SUM(S13:S18)</f>
        <v>0</v>
      </c>
      <c r="T19" s="26"/>
      <c r="U19" s="20"/>
      <c r="V19" s="20"/>
      <c r="W19" s="20"/>
      <c r="X19" s="20"/>
      <c r="Y19" s="20"/>
      <c r="Z19" s="20"/>
      <c r="AA19" s="20"/>
      <c r="AB19" s="20"/>
    </row>
    <row r="20" spans="2:28">
      <c r="B20" s="1"/>
      <c r="C20" s="20"/>
      <c r="D20" s="20"/>
      <c r="E20" s="20"/>
      <c r="F20" s="20"/>
      <c r="G20" s="20"/>
      <c r="H20" s="1"/>
      <c r="I20" s="1"/>
      <c r="J20" s="1"/>
      <c r="K20" s="1"/>
      <c r="Q20" s="70"/>
      <c r="R20" s="70"/>
      <c r="S20" s="95"/>
      <c r="U20" s="20"/>
      <c r="V20" s="20"/>
      <c r="W20" s="20"/>
      <c r="X20" s="20"/>
      <c r="Y20" s="20"/>
      <c r="Z20" s="20"/>
      <c r="AA20" s="20"/>
      <c r="AB20" s="20"/>
    </row>
    <row r="21" spans="2:28">
      <c r="B21" s="1"/>
      <c r="C21" s="20"/>
      <c r="D21" s="20"/>
      <c r="E21" s="20"/>
      <c r="F21" s="20"/>
      <c r="G21" s="20"/>
      <c r="H21" s="1"/>
      <c r="I21" s="1"/>
      <c r="J21" s="1"/>
      <c r="K21" s="1"/>
      <c r="Q21" s="70"/>
      <c r="R21" s="70"/>
      <c r="S21" s="95"/>
      <c r="U21" s="20"/>
      <c r="V21" s="20"/>
      <c r="W21" s="20"/>
      <c r="X21" s="20"/>
      <c r="Y21" s="20"/>
      <c r="Z21" s="20"/>
      <c r="AA21" s="20"/>
      <c r="AB21" s="20"/>
    </row>
    <row r="22" spans="2:28">
      <c r="B22" s="1"/>
      <c r="C22" s="20"/>
      <c r="D22" s="20"/>
      <c r="E22" s="20"/>
      <c r="F22" s="20"/>
      <c r="G22" s="20"/>
      <c r="H22" s="1"/>
      <c r="I22" s="1"/>
      <c r="J22" s="1"/>
      <c r="K22" s="1"/>
      <c r="Q22" s="70"/>
      <c r="R22" s="70"/>
      <c r="S22" s="95"/>
      <c r="U22" s="20"/>
      <c r="V22" s="20"/>
      <c r="W22" s="20"/>
      <c r="X22" s="20"/>
      <c r="Y22" s="20"/>
      <c r="Z22" s="20"/>
      <c r="AA22" s="20"/>
      <c r="AB22" s="20"/>
    </row>
    <row r="23" spans="2:28">
      <c r="B23" s="1"/>
      <c r="C23" s="20"/>
      <c r="D23" s="20"/>
      <c r="E23" s="20"/>
      <c r="F23" s="20"/>
      <c r="G23" s="20"/>
      <c r="H23" s="1"/>
      <c r="I23" s="1"/>
      <c r="J23" s="1"/>
      <c r="K23" s="1"/>
      <c r="Q23" s="70" t="s">
        <v>98</v>
      </c>
      <c r="R23" s="70"/>
      <c r="S23" s="95"/>
      <c r="U23" s="20"/>
      <c r="V23" s="20"/>
      <c r="W23" s="20"/>
      <c r="X23" s="20"/>
      <c r="Y23" s="20"/>
      <c r="Z23" s="20"/>
      <c r="AA23" s="20"/>
      <c r="AB23" s="20"/>
    </row>
    <row r="24" spans="2:28">
      <c r="B24" s="1"/>
      <c r="C24" s="20"/>
      <c r="D24" s="20"/>
      <c r="E24" s="20"/>
      <c r="F24" s="20"/>
      <c r="G24" s="20"/>
      <c r="H24" s="1"/>
      <c r="I24" s="1"/>
      <c r="J24" s="1"/>
      <c r="K24" s="1"/>
      <c r="Q24" s="70"/>
      <c r="R24" s="70"/>
      <c r="S24" s="95"/>
      <c r="U24" s="20"/>
      <c r="V24" s="20"/>
      <c r="W24" s="20"/>
      <c r="X24" s="20"/>
      <c r="Y24" s="20"/>
      <c r="Z24" s="20"/>
      <c r="AA24" s="20"/>
      <c r="AB24" s="20"/>
    </row>
    <row r="25" spans="2:28">
      <c r="B25" s="1"/>
      <c r="C25" s="20"/>
      <c r="D25" s="20"/>
      <c r="E25" s="20"/>
      <c r="F25" s="20"/>
      <c r="G25" s="20"/>
      <c r="H25" s="1"/>
      <c r="I25" s="1"/>
      <c r="J25" s="1"/>
      <c r="K25" s="1"/>
      <c r="Q25" s="70"/>
      <c r="R25" s="70"/>
      <c r="S25" s="95"/>
      <c r="U25" s="20"/>
      <c r="V25" s="20"/>
      <c r="W25" s="20"/>
      <c r="X25" s="20"/>
      <c r="Y25" s="20"/>
      <c r="Z25" s="20"/>
      <c r="AA25" s="20"/>
      <c r="AB25" s="20"/>
    </row>
    <row r="26" spans="2:28">
      <c r="Q26" s="70"/>
      <c r="R26" s="70"/>
      <c r="S26" s="95"/>
    </row>
    <row r="27" spans="2:28">
      <c r="C27" s="15"/>
      <c r="D27" s="15"/>
      <c r="E27" s="15"/>
      <c r="F27" s="15"/>
      <c r="P27" s="95"/>
      <c r="Q27" s="70"/>
      <c r="R27" s="70"/>
      <c r="S27" s="95"/>
      <c r="V27" s="679" t="s">
        <v>58</v>
      </c>
      <c r="W27" s="679"/>
      <c r="X27" s="679"/>
      <c r="Y27" s="679"/>
      <c r="Z27" s="679"/>
      <c r="AA27" s="679"/>
      <c r="AB27" s="583"/>
    </row>
    <row r="28" spans="2:28" ht="15.75" customHeight="1">
      <c r="Q28" s="95"/>
      <c r="R28" s="95"/>
      <c r="V28" s="723" t="s">
        <v>18</v>
      </c>
      <c r="W28" s="723"/>
      <c r="X28" s="723"/>
      <c r="Y28" s="723"/>
      <c r="Z28" s="723"/>
      <c r="AA28" s="723"/>
      <c r="AB28" s="583"/>
    </row>
    <row r="30" spans="2:28">
      <c r="N30" s="388"/>
      <c r="Q30" s="95"/>
    </row>
    <row r="31" spans="2:28">
      <c r="R31" s="460"/>
      <c r="S31" s="461"/>
    </row>
    <row r="32" spans="2:28">
      <c r="S32" s="461"/>
    </row>
    <row r="34" spans="17:18">
      <c r="Q34" s="460"/>
    </row>
    <row r="35" spans="17:18">
      <c r="Q35" s="461"/>
    </row>
    <row r="36" spans="17:18">
      <c r="Q36" s="95"/>
    </row>
    <row r="38" spans="17:18">
      <c r="Q38" s="461"/>
      <c r="R38" s="460"/>
    </row>
  </sheetData>
  <mergeCells count="30">
    <mergeCell ref="L10:R10"/>
    <mergeCell ref="B12:B13"/>
    <mergeCell ref="C12:F13"/>
    <mergeCell ref="L12:L13"/>
    <mergeCell ref="H12:H13"/>
    <mergeCell ref="G12:G13"/>
    <mergeCell ref="I12:I13"/>
    <mergeCell ref="K12:K13"/>
    <mergeCell ref="L5:Q5"/>
    <mergeCell ref="L4:Q4"/>
    <mergeCell ref="T7:W7"/>
    <mergeCell ref="L8:Q8"/>
    <mergeCell ref="L9:Q9"/>
    <mergeCell ref="L6:R7"/>
    <mergeCell ref="C18:F18"/>
    <mergeCell ref="C15:F15"/>
    <mergeCell ref="V28:AA28"/>
    <mergeCell ref="Y12:Y13"/>
    <mergeCell ref="V27:AA27"/>
    <mergeCell ref="W12:W13"/>
    <mergeCell ref="X12:X13"/>
    <mergeCell ref="T12:V12"/>
    <mergeCell ref="Z12:AA12"/>
    <mergeCell ref="N12:N13"/>
    <mergeCell ref="P12:S12"/>
    <mergeCell ref="J12:J13"/>
    <mergeCell ref="O12:O13"/>
    <mergeCell ref="C17:F17"/>
    <mergeCell ref="C16:F16"/>
    <mergeCell ref="M12:M13"/>
  </mergeCells>
  <phoneticPr fontId="0" type="noConversion"/>
  <printOptions horizontalCentered="1"/>
  <pageMargins left="0.19685039370078741" right="0" top="0.19685039370078741" bottom="0.59055118110236227" header="0" footer="0"/>
  <pageSetup paperSize="5" scale="65"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sheetPr codeName="Hoja9"/>
  <dimension ref="A1:AA28"/>
  <sheetViews>
    <sheetView view="pageBreakPreview" topLeftCell="A10" zoomScaleNormal="100" zoomScaleSheetLayoutView="100" workbookViewId="0">
      <selection activeCell="L9" sqref="L9:Q9"/>
    </sheetView>
  </sheetViews>
  <sheetFormatPr baseColWidth="10" defaultRowHeight="12.75"/>
  <cols>
    <col min="1" max="1" width="2.28515625" style="74" customWidth="1"/>
    <col min="2" max="2" width="6.5703125" style="74" bestFit="1" customWidth="1"/>
    <col min="3" max="3" width="10.7109375" style="74" customWidth="1"/>
    <col min="4" max="4" width="6.5703125" style="74" customWidth="1"/>
    <col min="5" max="5" width="5.42578125" style="74" customWidth="1"/>
    <col min="6" max="6" width="1.5703125" style="74" customWidth="1"/>
    <col min="7" max="7" width="8.140625" style="74" customWidth="1"/>
    <col min="8" max="8" width="5.85546875" style="74" customWidth="1"/>
    <col min="9" max="11" width="8.140625" style="74" customWidth="1"/>
    <col min="12" max="12" width="11.5703125" style="74" customWidth="1"/>
    <col min="13" max="13" width="10.28515625" style="74" customWidth="1"/>
    <col min="14" max="14" width="12.140625" style="74" customWidth="1"/>
    <col min="15" max="15" width="7.42578125" style="74" customWidth="1"/>
    <col min="16" max="16" width="12" style="74" customWidth="1"/>
    <col min="17" max="17" width="11.42578125" style="74" customWidth="1"/>
    <col min="18" max="18" width="8.28515625" style="74" customWidth="1"/>
    <col min="19" max="19" width="8.5703125" style="74" customWidth="1"/>
    <col min="20" max="20" width="9.140625" style="74" customWidth="1"/>
    <col min="21" max="21" width="9.42578125" style="74" customWidth="1"/>
    <col min="22" max="22" width="8.140625" style="74" customWidth="1"/>
    <col min="23" max="23" width="11.140625" style="74" customWidth="1"/>
    <col min="24" max="24" width="7.7109375" style="74" customWidth="1"/>
    <col min="25" max="25" width="4.5703125" style="74" customWidth="1"/>
    <col min="26" max="26" width="5.85546875" style="74" customWidth="1"/>
    <col min="27" max="27" width="1.140625" style="74" customWidth="1"/>
    <col min="28" max="28" width="1.5703125" style="74" customWidth="1"/>
    <col min="29" max="16384" width="11.42578125" style="74"/>
  </cols>
  <sheetData>
    <row r="1" spans="1:27" ht="13.5" thickBot="1"/>
    <row r="2" spans="1:27">
      <c r="B2" s="176"/>
      <c r="C2" s="177"/>
      <c r="D2" s="177"/>
      <c r="E2" s="177"/>
      <c r="F2" s="177"/>
      <c r="G2" s="177"/>
      <c r="H2" s="177"/>
      <c r="I2" s="177"/>
      <c r="J2" s="177"/>
      <c r="K2" s="177"/>
      <c r="L2" s="177"/>
      <c r="M2" s="177"/>
      <c r="N2" s="177"/>
      <c r="O2" s="177"/>
      <c r="P2" s="177"/>
      <c r="Q2" s="177"/>
      <c r="R2" s="177"/>
      <c r="S2" s="177"/>
      <c r="T2" s="177"/>
      <c r="U2" s="177"/>
      <c r="V2" s="177"/>
      <c r="W2" s="177"/>
      <c r="X2" s="177"/>
      <c r="Y2" s="177"/>
      <c r="Z2" s="178"/>
      <c r="AA2" s="79"/>
    </row>
    <row r="3" spans="1:27">
      <c r="B3" s="179"/>
      <c r="C3" s="79"/>
      <c r="D3" s="79"/>
      <c r="E3" s="79"/>
      <c r="F3" s="79"/>
      <c r="G3" s="79"/>
      <c r="H3" s="79"/>
      <c r="I3" s="79"/>
      <c r="J3" s="79"/>
      <c r="K3" s="79"/>
      <c r="L3" s="79"/>
      <c r="M3" s="79"/>
      <c r="N3" s="79"/>
      <c r="O3" s="79"/>
      <c r="P3" s="79"/>
      <c r="Q3" s="79"/>
      <c r="R3" s="79"/>
      <c r="S3" s="79"/>
      <c r="T3" s="79"/>
      <c r="U3" s="79"/>
      <c r="V3" s="79"/>
      <c r="W3" s="79"/>
      <c r="X3" s="79"/>
      <c r="Y3" s="79"/>
      <c r="Z3" s="180"/>
      <c r="AA3" s="79"/>
    </row>
    <row r="4" spans="1:27" ht="15.75">
      <c r="A4" s="180"/>
      <c r="B4" s="179"/>
      <c r="C4" s="244"/>
      <c r="D4" s="22" t="s">
        <v>114</v>
      </c>
      <c r="E4" s="79"/>
      <c r="F4" s="22"/>
      <c r="G4" s="79"/>
      <c r="H4" s="244"/>
      <c r="I4" s="244"/>
      <c r="J4" s="244"/>
      <c r="K4" s="244"/>
      <c r="L4" s="654" t="s">
        <v>26</v>
      </c>
      <c r="M4" s="654"/>
      <c r="N4" s="654"/>
      <c r="O4" s="654"/>
      <c r="P4" s="654"/>
      <c r="Q4" s="654"/>
      <c r="R4" s="244"/>
      <c r="U4" s="235" t="s">
        <v>60</v>
      </c>
      <c r="V4" s="22" t="s">
        <v>188</v>
      </c>
      <c r="W4" s="244"/>
      <c r="X4" s="244"/>
      <c r="Y4" s="244"/>
      <c r="Z4" s="245"/>
      <c r="AA4" s="244"/>
    </row>
    <row r="5" spans="1:27" ht="15.75">
      <c r="A5" s="180"/>
      <c r="B5" s="179"/>
      <c r="C5" s="244"/>
      <c r="D5" s="237" t="s">
        <v>59</v>
      </c>
      <c r="E5" s="22"/>
      <c r="F5" s="22"/>
      <c r="G5" s="31"/>
      <c r="H5" s="244"/>
      <c r="I5" s="244"/>
      <c r="J5" s="244"/>
      <c r="K5" s="244"/>
      <c r="L5" s="654" t="s">
        <v>27</v>
      </c>
      <c r="M5" s="654"/>
      <c r="N5" s="654"/>
      <c r="O5" s="654"/>
      <c r="P5" s="654"/>
      <c r="Q5" s="654"/>
      <c r="R5" s="244"/>
      <c r="S5" s="244"/>
      <c r="T5" s="244"/>
      <c r="U5" s="244"/>
      <c r="V5" s="244"/>
      <c r="W5" s="244"/>
      <c r="X5" s="244"/>
      <c r="Y5" s="244"/>
      <c r="Z5" s="245"/>
      <c r="AA5" s="244"/>
    </row>
    <row r="6" spans="1:27">
      <c r="A6" s="180"/>
      <c r="B6" s="179"/>
      <c r="C6" s="181"/>
      <c r="D6" s="237" t="s">
        <v>71</v>
      </c>
      <c r="E6" s="22"/>
      <c r="F6" s="237"/>
      <c r="G6" s="237"/>
      <c r="H6" s="181"/>
      <c r="I6" s="181"/>
      <c r="J6" s="181"/>
      <c r="K6" s="181"/>
      <c r="L6" s="662" t="s">
        <v>113</v>
      </c>
      <c r="M6" s="662"/>
      <c r="N6" s="662"/>
      <c r="O6" s="662"/>
      <c r="P6" s="662"/>
      <c r="Q6" s="662"/>
      <c r="R6" s="662"/>
      <c r="S6" s="181"/>
      <c r="T6" s="181"/>
      <c r="U6" s="181"/>
      <c r="V6" s="181"/>
      <c r="W6" s="181"/>
      <c r="X6" s="181"/>
      <c r="Y6" s="181"/>
      <c r="Z6" s="246"/>
      <c r="AA6" s="181"/>
    </row>
    <row r="7" spans="1:27">
      <c r="B7" s="23"/>
      <c r="C7" s="79"/>
      <c r="D7" s="237" t="s">
        <v>70</v>
      </c>
      <c r="E7" s="434" t="str">
        <f>'AGUA POTABLE 1'!E7</f>
        <v>30 DE DICIEMBRE DE 2014 (CIERRE DE EJERCICIO)</v>
      </c>
      <c r="F7" s="22"/>
      <c r="G7" s="79"/>
      <c r="H7" s="79"/>
      <c r="I7" s="79"/>
      <c r="J7" s="79"/>
      <c r="K7" s="79"/>
      <c r="L7" s="662"/>
      <c r="M7" s="662"/>
      <c r="N7" s="662"/>
      <c r="O7" s="662"/>
      <c r="P7" s="662"/>
      <c r="Q7" s="662"/>
      <c r="R7" s="662"/>
      <c r="T7" s="35"/>
      <c r="U7" s="35" t="s">
        <v>42</v>
      </c>
      <c r="V7" s="35"/>
      <c r="W7" s="79"/>
      <c r="X7" s="79"/>
      <c r="Y7" s="79"/>
      <c r="Z7" s="180"/>
      <c r="AA7" s="79"/>
    </row>
    <row r="8" spans="1:27">
      <c r="B8" s="23"/>
      <c r="C8" s="79"/>
      <c r="D8" s="237" t="s">
        <v>78</v>
      </c>
      <c r="E8" s="79"/>
      <c r="F8" s="22"/>
      <c r="G8" s="79"/>
      <c r="H8" s="31"/>
      <c r="I8" s="31"/>
      <c r="J8" s="31"/>
      <c r="K8" s="31"/>
      <c r="L8" s="661" t="s">
        <v>69</v>
      </c>
      <c r="M8" s="661"/>
      <c r="N8" s="661"/>
      <c r="O8" s="661"/>
      <c r="P8" s="661"/>
      <c r="Q8" s="661"/>
      <c r="R8" s="31"/>
      <c r="T8" s="37" t="s">
        <v>47</v>
      </c>
      <c r="U8" s="36" t="s">
        <v>48</v>
      </c>
      <c r="V8" s="79"/>
      <c r="W8" s="79"/>
      <c r="X8" s="79"/>
      <c r="Y8" s="79"/>
      <c r="Z8" s="180"/>
      <c r="AA8" s="79"/>
    </row>
    <row r="9" spans="1:27">
      <c r="B9" s="23"/>
      <c r="C9" s="79"/>
      <c r="D9" s="237" t="s">
        <v>79</v>
      </c>
      <c r="E9" s="22"/>
      <c r="F9" s="22"/>
      <c r="G9" s="79"/>
      <c r="H9" s="181"/>
      <c r="I9" s="181"/>
      <c r="J9" s="181"/>
      <c r="K9" s="181"/>
      <c r="L9" s="659" t="s">
        <v>112</v>
      </c>
      <c r="M9" s="659"/>
      <c r="N9" s="659"/>
      <c r="O9" s="659"/>
      <c r="P9" s="659"/>
      <c r="Q9" s="659"/>
      <c r="R9" s="79"/>
      <c r="T9" s="37" t="s">
        <v>44</v>
      </c>
      <c r="U9" s="36" t="s">
        <v>49</v>
      </c>
      <c r="V9" s="79"/>
      <c r="W9" s="35"/>
      <c r="X9" s="79"/>
      <c r="Y9" s="79"/>
      <c r="Z9" s="180"/>
      <c r="AA9" s="79"/>
    </row>
    <row r="10" spans="1:27" ht="13.5" thickBot="1">
      <c r="B10" s="353"/>
      <c r="C10" s="182"/>
      <c r="D10" s="182"/>
      <c r="E10" s="182"/>
      <c r="F10" s="182"/>
      <c r="G10" s="182"/>
      <c r="H10" s="182"/>
      <c r="I10" s="182"/>
      <c r="J10" s="182"/>
      <c r="K10" s="182"/>
      <c r="L10" s="660" t="s">
        <v>25</v>
      </c>
      <c r="M10" s="660"/>
      <c r="N10" s="660"/>
      <c r="O10" s="660"/>
      <c r="P10" s="660"/>
      <c r="Q10" s="660"/>
      <c r="R10" s="660"/>
      <c r="S10" s="182"/>
      <c r="T10" s="182"/>
      <c r="U10" s="182"/>
      <c r="V10" s="182"/>
      <c r="W10" s="24" t="s">
        <v>28</v>
      </c>
      <c r="X10" s="25">
        <v>9</v>
      </c>
      <c r="Y10" s="25" t="s">
        <v>29</v>
      </c>
      <c r="Z10" s="248">
        <f>'AGUA POTABLE 1'!$AA$10</f>
        <v>13</v>
      </c>
      <c r="AA10" s="236"/>
    </row>
    <row r="11" spans="1:27" s="79" customFormat="1" ht="6.75" customHeight="1" thickBot="1">
      <c r="V11" s="37"/>
      <c r="W11" s="236"/>
      <c r="X11" s="236"/>
      <c r="Y11" s="243"/>
    </row>
    <row r="12" spans="1:27" s="7" customFormat="1" ht="24.75" customHeight="1" thickBot="1">
      <c r="A12" s="78"/>
      <c r="B12" s="649" t="s">
        <v>254</v>
      </c>
      <c r="C12" s="649" t="s">
        <v>1</v>
      </c>
      <c r="D12" s="649"/>
      <c r="E12" s="649"/>
      <c r="F12" s="649"/>
      <c r="G12" s="649" t="s">
        <v>2</v>
      </c>
      <c r="H12" s="649" t="s">
        <v>3</v>
      </c>
      <c r="I12" s="649" t="s">
        <v>4</v>
      </c>
      <c r="J12" s="649" t="s">
        <v>40</v>
      </c>
      <c r="K12" s="649" t="s">
        <v>255</v>
      </c>
      <c r="L12" s="649" t="s">
        <v>5</v>
      </c>
      <c r="M12" s="663" t="s">
        <v>256</v>
      </c>
      <c r="N12" s="649" t="s">
        <v>6</v>
      </c>
      <c r="O12" s="649" t="s">
        <v>21</v>
      </c>
      <c r="P12" s="649" t="s">
        <v>7</v>
      </c>
      <c r="Q12" s="649"/>
      <c r="R12" s="649"/>
      <c r="S12" s="649" t="s">
        <v>8</v>
      </c>
      <c r="T12" s="649"/>
      <c r="U12" s="649"/>
      <c r="V12" s="649" t="s">
        <v>9</v>
      </c>
      <c r="W12" s="649" t="s">
        <v>39</v>
      </c>
      <c r="X12" s="649" t="s">
        <v>269</v>
      </c>
      <c r="Y12" s="649" t="s">
        <v>11</v>
      </c>
      <c r="Z12" s="649"/>
      <c r="AA12" s="622"/>
    </row>
    <row r="13" spans="1:27" s="7" customFormat="1" ht="27.75" thickBot="1">
      <c r="B13" s="649"/>
      <c r="C13" s="649"/>
      <c r="D13" s="649"/>
      <c r="E13" s="649"/>
      <c r="F13" s="649"/>
      <c r="G13" s="649"/>
      <c r="H13" s="649"/>
      <c r="I13" s="649"/>
      <c r="J13" s="649"/>
      <c r="K13" s="649"/>
      <c r="L13" s="649"/>
      <c r="M13" s="664"/>
      <c r="N13" s="649"/>
      <c r="O13" s="649"/>
      <c r="P13" s="284" t="s">
        <v>12</v>
      </c>
      <c r="Q13" s="284" t="s">
        <v>30</v>
      </c>
      <c r="R13" s="284" t="s">
        <v>64</v>
      </c>
      <c r="S13" s="284" t="s">
        <v>13</v>
      </c>
      <c r="T13" s="284" t="s">
        <v>14</v>
      </c>
      <c r="U13" s="320" t="s">
        <v>141</v>
      </c>
      <c r="V13" s="649"/>
      <c r="W13" s="649"/>
      <c r="X13" s="649"/>
      <c r="Y13" s="254" t="s">
        <v>45</v>
      </c>
      <c r="Z13" s="254" t="s">
        <v>43</v>
      </c>
      <c r="AA13" s="638"/>
    </row>
    <row r="14" spans="1:27" ht="5.25" customHeight="1" thickBot="1">
      <c r="B14" s="1"/>
      <c r="C14" s="1"/>
      <c r="D14" s="1"/>
      <c r="E14" s="1"/>
      <c r="F14" s="1"/>
      <c r="G14" s="1"/>
      <c r="H14" s="1"/>
      <c r="I14" s="1"/>
      <c r="J14" s="1"/>
      <c r="K14" s="1"/>
      <c r="L14" s="1"/>
      <c r="M14" s="1"/>
      <c r="N14" s="1"/>
      <c r="O14" s="1"/>
      <c r="P14" s="5"/>
      <c r="Q14" s="5"/>
      <c r="R14" s="5"/>
      <c r="S14" s="5"/>
      <c r="T14" s="5"/>
      <c r="U14" s="5"/>
      <c r="V14" s="5"/>
      <c r="W14" s="5"/>
      <c r="X14" s="5"/>
      <c r="Y14" s="5"/>
      <c r="Z14" s="5"/>
      <c r="AA14" s="5"/>
    </row>
    <row r="15" spans="1:27" ht="20.25" customHeight="1">
      <c r="B15" s="124"/>
      <c r="C15" s="724" t="s">
        <v>34</v>
      </c>
      <c r="D15" s="725"/>
      <c r="E15" s="725"/>
      <c r="F15" s="726"/>
      <c r="G15" s="124"/>
      <c r="H15" s="124"/>
      <c r="I15" s="125"/>
      <c r="J15" s="125"/>
      <c r="K15" s="125"/>
      <c r="L15" s="124"/>
      <c r="M15" s="124"/>
      <c r="N15" s="126"/>
      <c r="O15" s="127"/>
      <c r="P15" s="126"/>
      <c r="Q15" s="126"/>
      <c r="R15" s="126"/>
      <c r="S15" s="124"/>
      <c r="T15" s="124"/>
      <c r="U15" s="128"/>
      <c r="V15" s="138"/>
      <c r="W15" s="128"/>
      <c r="X15" s="139"/>
      <c r="Y15" s="124"/>
      <c r="Z15" s="124"/>
      <c r="AA15" s="624"/>
    </row>
    <row r="16" spans="1:27" s="76" customFormat="1" ht="30" customHeight="1">
      <c r="B16" s="130" t="s">
        <v>242</v>
      </c>
      <c r="C16" s="641" t="s">
        <v>183</v>
      </c>
      <c r="D16" s="642"/>
      <c r="E16" s="642"/>
      <c r="F16" s="643"/>
      <c r="G16" s="130" t="s">
        <v>20</v>
      </c>
      <c r="H16" s="130">
        <v>10</v>
      </c>
      <c r="I16" s="130" t="s">
        <v>174</v>
      </c>
      <c r="J16" s="134" t="s">
        <v>282</v>
      </c>
      <c r="K16" s="134" t="s">
        <v>195</v>
      </c>
      <c r="L16" s="262" t="s">
        <v>104</v>
      </c>
      <c r="M16" s="417" t="s">
        <v>298</v>
      </c>
      <c r="N16" s="260">
        <f t="shared" ref="N16:N21" si="0">P16</f>
        <v>40000</v>
      </c>
      <c r="O16" s="140">
        <v>1</v>
      </c>
      <c r="P16" s="135">
        <f t="shared" ref="P16:P22" si="1">Q16+R16</f>
        <v>40000</v>
      </c>
      <c r="Q16" s="135">
        <v>40000</v>
      </c>
      <c r="R16" s="136">
        <v>0</v>
      </c>
      <c r="S16" s="140" t="s">
        <v>83</v>
      </c>
      <c r="T16" s="116">
        <v>100</v>
      </c>
      <c r="U16" s="115">
        <v>1</v>
      </c>
      <c r="V16" s="105">
        <v>118</v>
      </c>
      <c r="W16" s="137" t="s">
        <v>72</v>
      </c>
      <c r="X16" s="137" t="s">
        <v>274</v>
      </c>
      <c r="Y16" s="117" t="s">
        <v>46</v>
      </c>
      <c r="Z16" s="117"/>
      <c r="AA16" s="637"/>
    </row>
    <row r="17" spans="2:27" s="76" customFormat="1" ht="30" customHeight="1">
      <c r="B17" s="130" t="s">
        <v>243</v>
      </c>
      <c r="C17" s="641" t="s">
        <v>182</v>
      </c>
      <c r="D17" s="642"/>
      <c r="E17" s="642"/>
      <c r="F17" s="643"/>
      <c r="G17" s="130" t="s">
        <v>20</v>
      </c>
      <c r="H17" s="130">
        <v>10</v>
      </c>
      <c r="I17" s="130" t="s">
        <v>174</v>
      </c>
      <c r="J17" s="134" t="s">
        <v>282</v>
      </c>
      <c r="K17" s="134" t="s">
        <v>195</v>
      </c>
      <c r="L17" s="262" t="s">
        <v>193</v>
      </c>
      <c r="M17" s="417" t="s">
        <v>299</v>
      </c>
      <c r="N17" s="260">
        <f>P17</f>
        <v>40000</v>
      </c>
      <c r="O17" s="140">
        <v>1</v>
      </c>
      <c r="P17" s="135">
        <f t="shared" si="1"/>
        <v>40000</v>
      </c>
      <c r="Q17" s="135">
        <v>40000</v>
      </c>
      <c r="R17" s="136">
        <v>0</v>
      </c>
      <c r="S17" s="140" t="s">
        <v>83</v>
      </c>
      <c r="T17" s="116">
        <v>100</v>
      </c>
      <c r="U17" s="115">
        <v>1</v>
      </c>
      <c r="V17" s="105">
        <v>195</v>
      </c>
      <c r="W17" s="137" t="s">
        <v>72</v>
      </c>
      <c r="X17" s="137" t="s">
        <v>257</v>
      </c>
      <c r="Y17" s="117" t="s">
        <v>46</v>
      </c>
      <c r="Z17" s="117"/>
      <c r="AA17" s="637"/>
    </row>
    <row r="18" spans="2:27" s="76" customFormat="1" ht="30" customHeight="1">
      <c r="B18" s="130" t="s">
        <v>244</v>
      </c>
      <c r="C18" s="641" t="s">
        <v>163</v>
      </c>
      <c r="D18" s="642"/>
      <c r="E18" s="642"/>
      <c r="F18" s="643"/>
      <c r="G18" s="130" t="s">
        <v>20</v>
      </c>
      <c r="H18" s="130">
        <v>10</v>
      </c>
      <c r="I18" s="130" t="s">
        <v>173</v>
      </c>
      <c r="J18" s="134" t="s">
        <v>282</v>
      </c>
      <c r="K18" s="134" t="s">
        <v>195</v>
      </c>
      <c r="L18" s="262" t="s">
        <v>108</v>
      </c>
      <c r="M18" s="417" t="s">
        <v>280</v>
      </c>
      <c r="N18" s="260">
        <f t="shared" si="0"/>
        <v>200000</v>
      </c>
      <c r="O18" s="140">
        <v>1</v>
      </c>
      <c r="P18" s="135">
        <f t="shared" si="1"/>
        <v>200000</v>
      </c>
      <c r="Q18" s="135">
        <v>200000</v>
      </c>
      <c r="R18" s="136">
        <v>0</v>
      </c>
      <c r="S18" s="140" t="s">
        <v>191</v>
      </c>
      <c r="T18" s="116">
        <v>1</v>
      </c>
      <c r="U18" s="115">
        <v>1</v>
      </c>
      <c r="V18" s="105">
        <v>174</v>
      </c>
      <c r="W18" s="137" t="s">
        <v>72</v>
      </c>
      <c r="X18" s="137" t="s">
        <v>257</v>
      </c>
      <c r="Y18" s="117" t="s">
        <v>46</v>
      </c>
      <c r="Z18" s="117"/>
      <c r="AA18" s="637"/>
    </row>
    <row r="19" spans="2:27" s="76" customFormat="1" ht="30" customHeight="1">
      <c r="B19" s="130" t="s">
        <v>245</v>
      </c>
      <c r="C19" s="641" t="s">
        <v>209</v>
      </c>
      <c r="D19" s="642"/>
      <c r="E19" s="642"/>
      <c r="F19" s="643"/>
      <c r="G19" s="130" t="s">
        <v>20</v>
      </c>
      <c r="H19" s="130">
        <v>10</v>
      </c>
      <c r="I19" s="130" t="s">
        <v>173</v>
      </c>
      <c r="J19" s="134" t="s">
        <v>282</v>
      </c>
      <c r="K19" s="134" t="s">
        <v>195</v>
      </c>
      <c r="L19" s="262" t="s">
        <v>165</v>
      </c>
      <c r="M19" s="417" t="s">
        <v>300</v>
      </c>
      <c r="N19" s="260">
        <f t="shared" si="0"/>
        <v>157142.37</v>
      </c>
      <c r="O19" s="140">
        <v>1</v>
      </c>
      <c r="P19" s="135">
        <f t="shared" si="1"/>
        <v>157142.37</v>
      </c>
      <c r="Q19" s="135">
        <v>157142.37</v>
      </c>
      <c r="R19" s="136">
        <v>0</v>
      </c>
      <c r="S19" s="140" t="s">
        <v>191</v>
      </c>
      <c r="T19" s="116">
        <v>1</v>
      </c>
      <c r="U19" s="115">
        <v>1</v>
      </c>
      <c r="V19" s="105">
        <v>122</v>
      </c>
      <c r="W19" s="137" t="s">
        <v>72</v>
      </c>
      <c r="X19" s="137" t="s">
        <v>274</v>
      </c>
      <c r="Y19" s="117" t="s">
        <v>46</v>
      </c>
      <c r="Z19" s="117"/>
      <c r="AA19" s="637"/>
    </row>
    <row r="20" spans="2:27" s="76" customFormat="1" ht="30" customHeight="1">
      <c r="B20" s="130" t="s">
        <v>246</v>
      </c>
      <c r="C20" s="641" t="s">
        <v>210</v>
      </c>
      <c r="D20" s="642"/>
      <c r="E20" s="642"/>
      <c r="F20" s="643"/>
      <c r="G20" s="130" t="s">
        <v>20</v>
      </c>
      <c r="H20" s="130">
        <v>10</v>
      </c>
      <c r="I20" s="130" t="s">
        <v>173</v>
      </c>
      <c r="J20" s="134" t="s">
        <v>282</v>
      </c>
      <c r="K20" s="134" t="s">
        <v>195</v>
      </c>
      <c r="L20" s="262" t="s">
        <v>81</v>
      </c>
      <c r="M20" s="417" t="s">
        <v>301</v>
      </c>
      <c r="N20" s="260">
        <f t="shared" si="0"/>
        <v>242857.63</v>
      </c>
      <c r="O20" s="140">
        <v>0.9</v>
      </c>
      <c r="P20" s="135">
        <f t="shared" si="1"/>
        <v>242857.63</v>
      </c>
      <c r="Q20" s="135">
        <v>242857.63</v>
      </c>
      <c r="R20" s="136">
        <v>0</v>
      </c>
      <c r="S20" s="140" t="s">
        <v>191</v>
      </c>
      <c r="T20" s="116">
        <v>1</v>
      </c>
      <c r="U20" s="115">
        <v>1</v>
      </c>
      <c r="V20" s="105">
        <v>420</v>
      </c>
      <c r="W20" s="137" t="s">
        <v>72</v>
      </c>
      <c r="X20" s="137" t="s">
        <v>257</v>
      </c>
      <c r="Y20" s="117" t="s">
        <v>46</v>
      </c>
      <c r="Z20" s="117"/>
      <c r="AA20" s="637"/>
    </row>
    <row r="21" spans="2:27" s="76" customFormat="1" ht="30" customHeight="1">
      <c r="B21" s="130" t="s">
        <v>247</v>
      </c>
      <c r="C21" s="641" t="s">
        <v>182</v>
      </c>
      <c r="D21" s="642"/>
      <c r="E21" s="642"/>
      <c r="F21" s="643"/>
      <c r="G21" s="130" t="s">
        <v>20</v>
      </c>
      <c r="H21" s="130">
        <v>10</v>
      </c>
      <c r="I21" s="130" t="s">
        <v>174</v>
      </c>
      <c r="J21" s="134" t="s">
        <v>282</v>
      </c>
      <c r="K21" s="134" t="s">
        <v>195</v>
      </c>
      <c r="L21" s="262" t="s">
        <v>93</v>
      </c>
      <c r="M21" s="417" t="s">
        <v>302</v>
      </c>
      <c r="N21" s="260">
        <f t="shared" si="0"/>
        <v>40000</v>
      </c>
      <c r="O21" s="140">
        <v>1</v>
      </c>
      <c r="P21" s="135">
        <f t="shared" si="1"/>
        <v>40000</v>
      </c>
      <c r="Q21" s="135">
        <v>40000</v>
      </c>
      <c r="R21" s="136">
        <v>0</v>
      </c>
      <c r="S21" s="140" t="s">
        <v>83</v>
      </c>
      <c r="T21" s="116">
        <v>100</v>
      </c>
      <c r="U21" s="115">
        <v>1</v>
      </c>
      <c r="V21" s="105">
        <v>442</v>
      </c>
      <c r="W21" s="137" t="s">
        <v>72</v>
      </c>
      <c r="X21" s="137" t="s">
        <v>257</v>
      </c>
      <c r="Y21" s="117" t="s">
        <v>46</v>
      </c>
      <c r="Z21" s="117"/>
      <c r="AA21" s="637"/>
    </row>
    <row r="22" spans="2:27" s="76" customFormat="1" ht="30" customHeight="1" thickBot="1">
      <c r="B22" s="421" t="s">
        <v>248</v>
      </c>
      <c r="C22" s="646" t="s">
        <v>164</v>
      </c>
      <c r="D22" s="647"/>
      <c r="E22" s="647"/>
      <c r="F22" s="648"/>
      <c r="G22" s="421" t="s">
        <v>20</v>
      </c>
      <c r="H22" s="421">
        <v>10</v>
      </c>
      <c r="I22" s="421" t="s">
        <v>174</v>
      </c>
      <c r="J22" s="476" t="s">
        <v>282</v>
      </c>
      <c r="K22" s="476" t="s">
        <v>195</v>
      </c>
      <c r="L22" s="537" t="s">
        <v>111</v>
      </c>
      <c r="M22" s="418" t="s">
        <v>297</v>
      </c>
      <c r="N22" s="538">
        <f>P22</f>
        <v>400000</v>
      </c>
      <c r="O22" s="539">
        <v>1</v>
      </c>
      <c r="P22" s="540">
        <f t="shared" si="1"/>
        <v>400000</v>
      </c>
      <c r="Q22" s="540">
        <v>400000</v>
      </c>
      <c r="R22" s="541">
        <v>0</v>
      </c>
      <c r="S22" s="539" t="s">
        <v>192</v>
      </c>
      <c r="T22" s="542">
        <v>1</v>
      </c>
      <c r="U22" s="543">
        <v>1</v>
      </c>
      <c r="V22" s="544">
        <v>240</v>
      </c>
      <c r="W22" s="416" t="s">
        <v>72</v>
      </c>
      <c r="X22" s="416" t="s">
        <v>274</v>
      </c>
      <c r="Y22" s="384" t="s">
        <v>46</v>
      </c>
      <c r="Z22" s="384"/>
      <c r="AA22" s="637"/>
    </row>
    <row r="23" spans="2:27" ht="13.5" thickBot="1">
      <c r="B23" s="1"/>
      <c r="C23" s="20"/>
      <c r="D23" s="20"/>
      <c r="E23" s="20"/>
      <c r="F23" s="20"/>
      <c r="G23" s="20"/>
      <c r="H23" s="1"/>
      <c r="I23" s="1"/>
      <c r="J23" s="1"/>
      <c r="K23" s="1"/>
      <c r="L23" s="19" t="s">
        <v>12</v>
      </c>
      <c r="M23" s="19"/>
      <c r="N23" s="18">
        <f>SUM(N15:N22)</f>
        <v>1120000</v>
      </c>
      <c r="O23" s="28"/>
      <c r="P23" s="18">
        <f>SUM(P15:P22)</f>
        <v>1120000</v>
      </c>
      <c r="Q23" s="18">
        <f>SUM(Q16:Q22)</f>
        <v>1120000</v>
      </c>
      <c r="R23" s="18">
        <f>SUM(R16:R22)</f>
        <v>0</v>
      </c>
      <c r="S23" s="26"/>
      <c r="T23" s="20"/>
      <c r="U23" s="20"/>
      <c r="V23" s="285"/>
      <c r="W23" s="20"/>
      <c r="X23" s="20"/>
      <c r="Y23" s="21"/>
      <c r="Z23" s="177"/>
      <c r="AA23" s="79"/>
    </row>
    <row r="24" spans="2:27">
      <c r="O24" s="7"/>
      <c r="Q24" s="95"/>
      <c r="V24" s="285"/>
    </row>
    <row r="25" spans="2:27">
      <c r="O25" s="7"/>
    </row>
    <row r="26" spans="2:27">
      <c r="C26" s="15"/>
      <c r="D26" s="15"/>
      <c r="E26" s="15"/>
      <c r="F26" s="15"/>
      <c r="N26" s="286"/>
      <c r="O26" s="286"/>
      <c r="P26" s="286"/>
      <c r="Q26" s="312"/>
      <c r="R26" s="286"/>
      <c r="S26" s="286"/>
      <c r="T26" s="286"/>
      <c r="U26" s="679" t="s">
        <v>58</v>
      </c>
      <c r="V26" s="679"/>
      <c r="W26" s="679"/>
      <c r="X26" s="679"/>
      <c r="Y26" s="679"/>
    </row>
    <row r="27" spans="2:27">
      <c r="C27" s="74" t="s">
        <v>98</v>
      </c>
      <c r="N27" s="75"/>
      <c r="O27" s="286"/>
      <c r="P27" s="286"/>
      <c r="Q27" s="286"/>
      <c r="R27" s="286"/>
      <c r="S27" s="286"/>
      <c r="U27" s="659" t="s">
        <v>18</v>
      </c>
      <c r="V27" s="659"/>
      <c r="W27" s="659"/>
      <c r="X27" s="659"/>
      <c r="Y27" s="659"/>
    </row>
    <row r="28" spans="2:27">
      <c r="Q28" s="95"/>
    </row>
  </sheetData>
  <mergeCells count="33">
    <mergeCell ref="U27:Y27"/>
    <mergeCell ref="C22:F22"/>
    <mergeCell ref="C17:F17"/>
    <mergeCell ref="C18:F18"/>
    <mergeCell ref="C19:F19"/>
    <mergeCell ref="C20:F20"/>
    <mergeCell ref="U26:Y26"/>
    <mergeCell ref="C16:F16"/>
    <mergeCell ref="K12:K13"/>
    <mergeCell ref="M12:M13"/>
    <mergeCell ref="C21:F21"/>
    <mergeCell ref="C15:F15"/>
    <mergeCell ref="L4:Q4"/>
    <mergeCell ref="L8:Q8"/>
    <mergeCell ref="L9:Q9"/>
    <mergeCell ref="L10:R10"/>
    <mergeCell ref="L5:Q5"/>
    <mergeCell ref="L6:R7"/>
    <mergeCell ref="B12:B13"/>
    <mergeCell ref="N12:N13"/>
    <mergeCell ref="O12:O13"/>
    <mergeCell ref="C12:F13"/>
    <mergeCell ref="X12:X13"/>
    <mergeCell ref="P12:R12"/>
    <mergeCell ref="J12:J13"/>
    <mergeCell ref="V12:V13"/>
    <mergeCell ref="Y12:Z12"/>
    <mergeCell ref="I12:I13"/>
    <mergeCell ref="G12:G13"/>
    <mergeCell ref="H12:H13"/>
    <mergeCell ref="L12:L13"/>
    <mergeCell ref="W12:W13"/>
    <mergeCell ref="S12:U12"/>
  </mergeCells>
  <phoneticPr fontId="0" type="noConversion"/>
  <printOptions horizontalCentered="1"/>
  <pageMargins left="0" right="0" top="0" bottom="0" header="0" footer="0"/>
  <pageSetup paperSize="5" scale="75" orientation="landscape" verticalDpi="300" r:id="rId1"/>
  <headerFooter alignWithMargins="0">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AGUA POTABLE 1</vt:lpstr>
      <vt:lpstr>LETRINAS 2</vt:lpstr>
      <vt:lpstr>URBANIZACION MPAL 3</vt:lpstr>
      <vt:lpstr>ELECTRIFICACION 4</vt:lpstr>
      <vt:lpstr>INF. BASICA DE SALUD 5</vt:lpstr>
      <vt:lpstr>INF. BASICA EDUCATIVA 6</vt:lpstr>
      <vt:lpstr>MEJORAMIENTO VIVIENDA 7</vt:lpstr>
      <vt:lpstr>CAMINOS RURALES 8</vt:lpstr>
      <vt:lpstr>INF PROD RURAL 9</vt:lpstr>
      <vt:lpstr>INDIRECTOS 10 </vt:lpstr>
      <vt:lpstr>DESARROLLO INST. 11</vt:lpstr>
      <vt:lpstr>RESUMEN 12</vt:lpstr>
      <vt:lpstr>LINEAMIENTOS </vt:lpstr>
      <vt:lpstr>'AGUA POTABLE 1'!Área_de_impresión</vt:lpstr>
      <vt:lpstr>'CAMINOS RURALES 8'!Área_de_impresión</vt:lpstr>
      <vt:lpstr>'DESARROLLO INST. 11'!Área_de_impresión</vt:lpstr>
      <vt:lpstr>'ELECTRIFICACION 4'!Área_de_impresión</vt:lpstr>
      <vt:lpstr>'INDIRECTOS 10 '!Área_de_impresión</vt:lpstr>
      <vt:lpstr>'INF PROD RURAL 9'!Área_de_impresión</vt:lpstr>
      <vt:lpstr>'INF. BASICA DE SALUD 5'!Área_de_impresión</vt:lpstr>
      <vt:lpstr>'INF. BASICA EDUCATIVA 6'!Área_de_impresión</vt:lpstr>
      <vt:lpstr>'LETRINAS 2'!Área_de_impresión</vt:lpstr>
      <vt:lpstr>'LINEAMIENTOS '!Área_de_impresión</vt:lpstr>
      <vt:lpstr>'MEJORAMIENTO VIVIENDA 7'!Área_de_impresión</vt:lpstr>
      <vt:lpstr>'RESUMEN 12'!Área_de_impresión</vt:lpstr>
      <vt:lpstr>'URBANIZACION MPAL 3'!Área_de_impresión</vt:lpstr>
      <vt:lpstr>'AGUA POTABLE 1'!Títulos_a_imprimir</vt:lpstr>
    </vt:vector>
  </TitlesOfParts>
  <Company>MUNICIPIO DE PINAL DE AMOLES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ANALISIS TECNICO Y PRECIOS UNITARIOS</dc:creator>
  <cp:lastModifiedBy>OBRAS PUBLICAS</cp:lastModifiedBy>
  <cp:lastPrinted>2015-03-12T20:11:01Z</cp:lastPrinted>
  <dcterms:created xsi:type="dcterms:W3CDTF">2000-10-06T18:07:40Z</dcterms:created>
  <dcterms:modified xsi:type="dcterms:W3CDTF">2015-01-16T14:53:17Z</dcterms:modified>
</cp:coreProperties>
</file>